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ГЗ\2023\предварительное исполнение ГЗ  2023\"/>
    </mc:Choice>
  </mc:AlternateContent>
  <xr:revisionPtr revIDLastSave="0" documentId="13_ncr:1_{D50D9015-2DAE-4837-B270-A1DB5089CB62}" xr6:coauthVersionLast="47" xr6:coauthVersionMax="47" xr10:uidLastSave="{00000000-0000-0000-0000-000000000000}"/>
  <bookViews>
    <workbookView xWindow="-120" yWindow="-120" windowWidth="29040" windowHeight="15840" tabRatio="921" activeTab="1" xr2:uid="{00000000-000D-0000-FFFF-FFFF00000000}"/>
  </bookViews>
  <sheets>
    <sheet name="стационар" sheetId="10" r:id="rId1"/>
    <sheet name="полустационар частичная утрата" sheetId="1" r:id="rId2"/>
    <sheet name="полустациона полная утрата" sheetId="9" r:id="rId3"/>
    <sheet name="полуст. наличие в семье инв." sheetId="3" r:id="rId4"/>
    <sheet name="на дому частичая утрата" sheetId="2" r:id="rId5"/>
    <sheet name="на дому полная утрата" sheetId="4" r:id="rId6"/>
    <sheet name="на дому наличие в семье инв." sheetId="5" r:id="rId7"/>
    <sheet name="ср.усл. отсутств.средств к суще" sheetId="7" r:id="rId8"/>
  </sheets>
  <definedNames>
    <definedName name="_xlnm.Print_Area" localSheetId="4">'на дому частичая утрата'!$A$1:$E$63</definedName>
    <definedName name="_xlnm.Print_Area" localSheetId="1">'полустационар частичная утрата'!$A$1:$E$55</definedName>
  </definedNames>
  <calcPr calcId="191029"/>
</workbook>
</file>

<file path=xl/calcChain.xml><?xml version="1.0" encoding="utf-8"?>
<calcChain xmlns="http://schemas.openxmlformats.org/spreadsheetml/2006/main">
  <c r="D29" i="4" l="1"/>
  <c r="E51" i="10"/>
  <c r="E46" i="10"/>
  <c r="E21" i="10"/>
  <c r="E19" i="10"/>
  <c r="E17" i="3" l="1"/>
  <c r="D18" i="3"/>
  <c r="C18" i="3"/>
  <c r="D18" i="9"/>
  <c r="C18" i="9"/>
  <c r="E51" i="9" l="1"/>
  <c r="E50" i="9"/>
  <c r="E40" i="9"/>
  <c r="E35" i="9"/>
  <c r="E28" i="9"/>
  <c r="E23" i="9"/>
  <c r="E20" i="9"/>
  <c r="E45" i="10"/>
  <c r="E22" i="10"/>
  <c r="D53" i="10" l="1"/>
  <c r="C53" i="10"/>
  <c r="E52" i="10"/>
  <c r="E49" i="10"/>
  <c r="D47" i="10"/>
  <c r="C47" i="10"/>
  <c r="D42" i="10"/>
  <c r="C42" i="10"/>
  <c r="D37" i="10"/>
  <c r="C37" i="10"/>
  <c r="E36" i="10"/>
  <c r="E35" i="10"/>
  <c r="D30" i="10"/>
  <c r="C30" i="10"/>
  <c r="E28" i="10"/>
  <c r="E27" i="10"/>
  <c r="D25" i="10"/>
  <c r="C25" i="10"/>
  <c r="E24" i="10"/>
  <c r="E20" i="10"/>
  <c r="D17" i="10"/>
  <c r="C17" i="10"/>
  <c r="E16" i="10"/>
  <c r="E15" i="10"/>
  <c r="E14" i="10"/>
  <c r="E13" i="10"/>
  <c r="E12" i="10"/>
  <c r="E11" i="10"/>
  <c r="E10" i="10"/>
  <c r="C55" i="10" l="1"/>
  <c r="E17" i="10"/>
  <c r="E25" i="10"/>
  <c r="E30" i="10"/>
  <c r="E37" i="10"/>
  <c r="E47" i="10"/>
  <c r="E53" i="10"/>
  <c r="D55" i="10"/>
  <c r="E52" i="9"/>
  <c r="E55" i="10" l="1"/>
  <c r="E14" i="9"/>
  <c r="E16" i="9"/>
  <c r="E12" i="9"/>
  <c r="D54" i="9" l="1"/>
  <c r="C54" i="9"/>
  <c r="D48" i="9"/>
  <c r="C48" i="9"/>
  <c r="D43" i="9"/>
  <c r="C43" i="9"/>
  <c r="D38" i="9"/>
  <c r="C38" i="9"/>
  <c r="E37" i="9"/>
  <c r="E36" i="9"/>
  <c r="D31" i="9"/>
  <c r="C31" i="9"/>
  <c r="E29" i="9"/>
  <c r="D26" i="9"/>
  <c r="C26" i="9"/>
  <c r="E24" i="9"/>
  <c r="E22" i="9"/>
  <c r="E11" i="9"/>
  <c r="E10" i="9"/>
  <c r="E43" i="9" l="1"/>
  <c r="E54" i="9"/>
  <c r="D56" i="9"/>
  <c r="E38" i="9"/>
  <c r="E31" i="9"/>
  <c r="C56" i="9"/>
  <c r="E26" i="9"/>
  <c r="E18" i="9"/>
  <c r="E56" i="9" l="1"/>
  <c r="E23" i="4"/>
  <c r="E25" i="4"/>
  <c r="E28" i="4"/>
  <c r="C29" i="4"/>
  <c r="E32" i="4"/>
  <c r="C34" i="4"/>
  <c r="D34" i="4"/>
  <c r="E34" i="4" l="1"/>
  <c r="E29" i="4"/>
  <c r="E27" i="1" l="1"/>
  <c r="D57" i="2" l="1"/>
  <c r="D14" i="7" l="1"/>
  <c r="D16" i="7" s="1"/>
  <c r="C14" i="7"/>
  <c r="C16" i="7" s="1"/>
  <c r="E10" i="7"/>
  <c r="E9" i="7"/>
  <c r="D57" i="5"/>
  <c r="C57" i="5"/>
  <c r="E55" i="5"/>
  <c r="E53" i="5"/>
  <c r="D51" i="5"/>
  <c r="C51" i="5"/>
  <c r="E50" i="5"/>
  <c r="D46" i="5"/>
  <c r="C46" i="5"/>
  <c r="D41" i="5"/>
  <c r="C41" i="5"/>
  <c r="E40" i="5"/>
  <c r="E39" i="5"/>
  <c r="D34" i="5"/>
  <c r="C34" i="5"/>
  <c r="E32" i="5"/>
  <c r="D29" i="5"/>
  <c r="C29" i="5"/>
  <c r="E25" i="5"/>
  <c r="E23" i="5"/>
  <c r="D21" i="5"/>
  <c r="C21" i="5"/>
  <c r="E20" i="5"/>
  <c r="E18" i="5"/>
  <c r="E16" i="5"/>
  <c r="D57" i="4"/>
  <c r="C57" i="4"/>
  <c r="D51" i="4"/>
  <c r="C51" i="4"/>
  <c r="E50" i="4"/>
  <c r="D46" i="4"/>
  <c r="C46" i="4"/>
  <c r="D41" i="4"/>
  <c r="C41" i="4"/>
  <c r="D21" i="4"/>
  <c r="C21" i="4"/>
  <c r="E20" i="4"/>
  <c r="E18" i="4"/>
  <c r="E17" i="4"/>
  <c r="E12" i="4"/>
  <c r="E11" i="4"/>
  <c r="E10" i="4"/>
  <c r="D54" i="3"/>
  <c r="C54" i="3"/>
  <c r="E52" i="3"/>
  <c r="E51" i="3"/>
  <c r="D48" i="3"/>
  <c r="C48" i="3"/>
  <c r="D43" i="3"/>
  <c r="C43" i="3"/>
  <c r="E42" i="3"/>
  <c r="E40" i="3"/>
  <c r="D38" i="3"/>
  <c r="C38" i="3"/>
  <c r="E37" i="3"/>
  <c r="E36" i="3"/>
  <c r="E35" i="3"/>
  <c r="E34" i="3"/>
  <c r="D31" i="3"/>
  <c r="C31" i="3"/>
  <c r="E29" i="3"/>
  <c r="E28" i="3"/>
  <c r="D26" i="3"/>
  <c r="C26" i="3"/>
  <c r="E25" i="3"/>
  <c r="E24" i="3"/>
  <c r="E22" i="3"/>
  <c r="E20" i="3"/>
  <c r="E16" i="3"/>
  <c r="E14" i="3"/>
  <c r="E12" i="3"/>
  <c r="E11" i="3"/>
  <c r="E10" i="3"/>
  <c r="D59" i="4" l="1"/>
  <c r="D59" i="5"/>
  <c r="E26" i="3"/>
  <c r="E54" i="3"/>
  <c r="E43" i="3"/>
  <c r="E38" i="3"/>
  <c r="E31" i="3"/>
  <c r="C56" i="3"/>
  <c r="E18" i="3"/>
  <c r="C59" i="5"/>
  <c r="C59" i="4"/>
  <c r="E14" i="7"/>
  <c r="E16" i="7"/>
  <c r="E29" i="5"/>
  <c r="E34" i="5"/>
  <c r="E57" i="5"/>
  <c r="E51" i="5"/>
  <c r="E41" i="5"/>
  <c r="E21" i="5"/>
  <c r="E51" i="4"/>
  <c r="E21" i="4"/>
  <c r="D56" i="3"/>
  <c r="D17" i="1"/>
  <c r="E59" i="5" l="1"/>
  <c r="E59" i="4"/>
  <c r="E56" i="3"/>
  <c r="D30" i="1"/>
  <c r="E10" i="2" l="1"/>
  <c r="E11" i="2"/>
  <c r="E12" i="2"/>
  <c r="E23" i="2" l="1"/>
  <c r="E25" i="2"/>
  <c r="E26" i="2"/>
  <c r="E28" i="2"/>
  <c r="C29" i="2"/>
  <c r="D29" i="2"/>
  <c r="E32" i="2"/>
  <c r="E10" i="1"/>
  <c r="E11" i="1"/>
  <c r="E29" i="2" l="1"/>
  <c r="C57" i="2"/>
  <c r="D51" i="2"/>
  <c r="C51" i="2"/>
  <c r="D41" i="2"/>
  <c r="C41" i="2"/>
  <c r="D34" i="2"/>
  <c r="C34" i="2"/>
  <c r="D21" i="2"/>
  <c r="C21" i="2"/>
  <c r="E20" i="2"/>
  <c r="E18" i="2"/>
  <c r="E17" i="2"/>
  <c r="E50" i="2"/>
  <c r="D46" i="2"/>
  <c r="C46" i="2"/>
  <c r="D53" i="1"/>
  <c r="D47" i="1"/>
  <c r="D42" i="1"/>
  <c r="D37" i="1"/>
  <c r="E52" i="1"/>
  <c r="E46" i="1"/>
  <c r="E39" i="1"/>
  <c r="E36" i="1"/>
  <c r="E35" i="1"/>
  <c r="E28" i="1"/>
  <c r="D25" i="1"/>
  <c r="E24" i="1"/>
  <c r="E23" i="1"/>
  <c r="E22" i="1"/>
  <c r="E21" i="1"/>
  <c r="E19" i="1"/>
  <c r="C59" i="2" l="1"/>
  <c r="D59" i="2"/>
  <c r="D55" i="1"/>
  <c r="E21" i="2"/>
  <c r="E34" i="2"/>
  <c r="E51" i="2"/>
  <c r="C53" i="1"/>
  <c r="E53" i="1" s="1"/>
  <c r="C47" i="1"/>
  <c r="E47" i="1" s="1"/>
  <c r="C42" i="1"/>
  <c r="E42" i="1" s="1"/>
  <c r="C37" i="1"/>
  <c r="E37" i="1" s="1"/>
  <c r="C30" i="1"/>
  <c r="E30" i="1" s="1"/>
  <c r="C25" i="1"/>
  <c r="E25" i="1" s="1"/>
  <c r="C17" i="1"/>
  <c r="E17" i="1" l="1"/>
  <c r="E59" i="2"/>
  <c r="C55" i="1"/>
  <c r="E55" i="1" s="1"/>
</calcChain>
</file>

<file path=xl/sharedStrings.xml><?xml version="1.0" encoding="utf-8"?>
<sst xmlns="http://schemas.openxmlformats.org/spreadsheetml/2006/main" count="703" uniqueCount="116">
  <si>
    <t>наименование учреждения</t>
  </si>
  <si>
    <t>№ п/п</t>
  </si>
  <si>
    <t>% исполнения</t>
  </si>
  <si>
    <t>1.</t>
  </si>
  <si>
    <t>1. Наименование государственной услуги (работы)</t>
  </si>
  <si>
    <t>Наименование вида социальной услуги/социальной услуги</t>
  </si>
  <si>
    <t>1.1.</t>
  </si>
  <si>
    <t>1.2.</t>
  </si>
  <si>
    <t>"Комплексный центр социального обслуживания населения ЗАТО г.Североморск"</t>
  </si>
  <si>
    <t>Отчет о выполнении пункта 5 части 3 государственного задания государственного областного автономного учреждения социального обслуживания населения</t>
  </si>
  <si>
    <t>Обеспечение площадью жилых помещений в соответствии с утвержденными нормативами</t>
  </si>
  <si>
    <t xml:space="preserve">Обеспечение питанием  в соответствии с утвержденными нормативами </t>
  </si>
  <si>
    <t xml:space="preserve">Обеспечение мягким инвентарем (одеждой, обувью, нательным бельем и постельными принадлежностями) в соответствии с утвержденными нормативами  
</t>
  </si>
  <si>
    <t>Обеспечение за счет средств получателя социальной услуги книгами, журналами, газетами, настольными играми</t>
  </si>
  <si>
    <t>Предоставление гигиенических услуг лицам, не способным по состоянию здоровья самостоятельно осуществлять за собой уход</t>
  </si>
  <si>
    <t>Отправка за счет средств получателя социальных услуг почтовой корреспонденции</t>
  </si>
  <si>
    <t>Помощь в приеме пищи (кормление)</t>
  </si>
  <si>
    <t>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</si>
  <si>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>Оказание содействия в проведении оздоровительных мероприятий</t>
  </si>
  <si>
    <t>Систематическое наблюдение за получателями социальных услуг в целях выявления отклонений в состоянии их здоровья</t>
  </si>
  <si>
    <t>Проведение мероприятий, направленных на формирование здорового образа жизни</t>
  </si>
  <si>
    <t>Проведение занятий по адаптивной физической культуре</t>
  </si>
  <si>
    <t>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</si>
  <si>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>Социально-психологическое консультирование, в том числе по вопросам внутрисемейных отношений</t>
  </si>
  <si>
    <t>Социально-психологический патронаж</t>
  </si>
  <si>
    <t>Оказание консультационной психологической помощи анонимно (в том числе с использованием телефона доверия)</t>
  </si>
  <si>
    <t>Обучение практическим навыкам общего ухода за тяжелобольными получателями социальных услуг, получателями социальных услуг, имеющими ограничения жизнедеятельности, в том числе за детьми-инвалидами</t>
  </si>
  <si>
    <t>Организация помощи родителям и иным законным представителям детей-инвалидов, воспитываемых дома, в обучении таких детей навыкам самообслуживания, общения, направленным на развитие личности</t>
  </si>
  <si>
    <t>Социально-педагогическая коррекция, включая диагностику и консультирование</t>
  </si>
  <si>
    <t>Формирование позитивных интересов (в том числе в сфере досуга)</t>
  </si>
  <si>
    <t>Организация досуга (праздники, экскурсии и др. культурные мероприятия)</t>
  </si>
  <si>
    <t>Проведение мероприятий по использованию трудовых возможностей и обучению доступным профессиональным навыкам</t>
  </si>
  <si>
    <t>Оказание помощи в трудоустройстве</t>
  </si>
  <si>
    <t>Организация помощи в получении образования, в том числе профессионального образования, инвалидами (детьми-инвалидами) в соответствии с их способностями</t>
  </si>
  <si>
    <t>Оказание помощи в оформлении и восстановлении утраченных документов получателей социальных услуг</t>
  </si>
  <si>
    <t xml:space="preserve">Оказание помощи в получении юридических услуг, в том числе бесплатных  </t>
  </si>
  <si>
    <t>Оказание помощи в защите прав и  законных интересов получателей социальных услуг</t>
  </si>
  <si>
    <t>Обучение инвалидов (детей-инвалидов)  пользованию средствами ухода и техническими средствами реабилитации</t>
  </si>
  <si>
    <t>Проведение социально-реабилитационных мероприятий в сфере социального обслуживания</t>
  </si>
  <si>
    <t>Обучение навыкам поведения в быту и общественных местах</t>
  </si>
  <si>
    <t>Оказание помощи в обучении навыкам компьютерной грамотности</t>
  </si>
  <si>
    <t>ВСЕГО</t>
  </si>
  <si>
    <t>Социально-бытовые услуги:</t>
  </si>
  <si>
    <t>Итого</t>
  </si>
  <si>
    <t>1.3.</t>
  </si>
  <si>
    <t>1.4.</t>
  </si>
  <si>
    <t>1.5.</t>
  </si>
  <si>
    <t>1.6.</t>
  </si>
  <si>
    <t>1.7.</t>
  </si>
  <si>
    <t>Социально-медицинские услуги:</t>
  </si>
  <si>
    <t>2.</t>
  </si>
  <si>
    <t>2.1.</t>
  </si>
  <si>
    <t>2.2.</t>
  </si>
  <si>
    <t>2.3.</t>
  </si>
  <si>
    <t>2.4.</t>
  </si>
  <si>
    <t>2.5.</t>
  </si>
  <si>
    <t>2.6.</t>
  </si>
  <si>
    <t>Социально-психологические услуги</t>
  </si>
  <si>
    <t>3.</t>
  </si>
  <si>
    <t>3.1.</t>
  </si>
  <si>
    <t>3.2.</t>
  </si>
  <si>
    <t>3.3.</t>
  </si>
  <si>
    <t>Социально-педагогические услуги</t>
  </si>
  <si>
    <t>Социально-трудовые услуги</t>
  </si>
  <si>
    <t>Социально-правовые услуги</t>
  </si>
  <si>
    <t>Услуги в целях повышения коммуникативного потенциала получателей социальных услуг, имеющих ограничения жизнедеятельности</t>
  </si>
  <si>
    <t>4.</t>
  </si>
  <si>
    <t>4.1.</t>
  </si>
  <si>
    <t>4.2.</t>
  </si>
  <si>
    <t>4.3.</t>
  </si>
  <si>
    <t>4.4.</t>
  </si>
  <si>
    <t>4.5.</t>
  </si>
  <si>
    <t>5.</t>
  </si>
  <si>
    <t>5.1.</t>
  </si>
  <si>
    <t>5.2.</t>
  </si>
  <si>
    <t>5.3.</t>
  </si>
  <si>
    <t>6.</t>
  </si>
  <si>
    <t>6.1.</t>
  </si>
  <si>
    <t>6.2.</t>
  </si>
  <si>
    <t>6.3.</t>
  </si>
  <si>
    <t>7.</t>
  </si>
  <si>
    <t>7.1.</t>
  </si>
  <si>
    <t>7.2.</t>
  </si>
  <si>
    <t>7.3.</t>
  </si>
  <si>
    <t>7.4.</t>
  </si>
  <si>
    <t>Покупка за счет средств получателя социальных услуг и доставка на дом продуктов питания, промышленных товаров первой необходимости, средств санитарии и гигиены, средств ухода, книг, газет, журналов</t>
  </si>
  <si>
    <t>Помощь в приготовлении пищи</t>
  </si>
  <si>
    <t xml:space="preserve">Оплата за счет средств получателя социальных услуг жилищно-коммунальных услуг и услуг связи
</t>
  </si>
  <si>
    <t>Сдача за счет средств получателя социальных услуг вещей в стирку, химчистку, ремонт, обратная их доставка</t>
  </si>
  <si>
    <t>Покупка за счет получателя социальных услуг топлива, топка печей, обеспечение водой (в жилых помещениях без центрального отопления и (или) водоснаюжения)</t>
  </si>
  <si>
    <t>Организация помощи в проведении ремонта жилых помещений</t>
  </si>
  <si>
    <t>Обеспечение кратковременного присмотра за детьми</t>
  </si>
  <si>
    <t>Уборка жилых помещений</t>
  </si>
  <si>
    <t>Отправка за счет получателя социальных услуг почтовой корреспонденции</t>
  </si>
  <si>
    <t>1.8.</t>
  </si>
  <si>
    <t>1.9.</t>
  </si>
  <si>
    <t>1.10.</t>
  </si>
  <si>
    <t>1.11.</t>
  </si>
  <si>
    <t>Обеспечение бесплатным горячим питанием или наборами продуктов</t>
  </si>
  <si>
    <t>Обеспечение одеждой, обувью и другими предметами первой необходимости</t>
  </si>
  <si>
    <t>Содействие в получении временного жилья</t>
  </si>
  <si>
    <t>Содействие в получении юридической помощи в целях защиты прав и законных интересов получателей социальных услуг</t>
  </si>
  <si>
    <t>Содействие в получении экстренной психологической помощи с привлечением к этой работе психологов и священнослужителей</t>
  </si>
  <si>
    <r>
      <t xml:space="preserve">Предоставление социального обслуживания </t>
    </r>
    <r>
      <rPr>
        <b/>
        <sz val="12"/>
        <rFont val="Times New Roman"/>
        <family val="1"/>
        <charset val="204"/>
      </rPr>
      <t xml:space="preserve"> в полустационарной форме</t>
    </r>
    <r>
      <rPr>
        <sz val="12"/>
        <rFont val="Times New Roman"/>
        <family val="1"/>
        <charset val="204"/>
      </rPr>
      <t>.  Гражданин частично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  </r>
  </si>
  <si>
    <r>
      <t xml:space="preserve">Предоставление социального обслуживания </t>
    </r>
    <r>
      <rPr>
        <b/>
        <sz val="12"/>
        <rFont val="Times New Roman"/>
        <family val="1"/>
        <charset val="204"/>
      </rPr>
      <t xml:space="preserve"> в полустационарной форме</t>
    </r>
    <r>
      <rPr>
        <sz val="12"/>
        <rFont val="Times New Roman"/>
        <family val="1"/>
        <charset val="204"/>
      </rPr>
      <t>. Гражданин при наличии в семье инвалида или инвалидов, в том числе ребенка-инвалида или детей-инвалидов, нуждающихся в постоянном постороннем уходе</t>
    </r>
  </si>
  <si>
    <r>
      <t xml:space="preserve">Предоставление социального обслуживания  </t>
    </r>
    <r>
      <rPr>
        <b/>
        <sz val="12"/>
        <rFont val="Times New Roman"/>
        <family val="1"/>
        <charset val="204"/>
      </rPr>
      <t xml:space="preserve">в форме на дому. </t>
    </r>
    <r>
      <rPr>
        <sz val="12"/>
        <rFont val="Times New Roman"/>
        <family val="1"/>
        <charset val="204"/>
      </rPr>
      <t xml:space="preserve"> Гражданин частично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  </r>
  </si>
  <si>
    <r>
      <t xml:space="preserve">Предоставление социального обслуживания  </t>
    </r>
    <r>
      <rPr>
        <b/>
        <sz val="12"/>
        <rFont val="Times New Roman"/>
        <family val="1"/>
        <charset val="204"/>
      </rPr>
      <t xml:space="preserve">в форме на дому. </t>
    </r>
    <r>
      <rPr>
        <sz val="12"/>
        <rFont val="Times New Roman"/>
        <family val="1"/>
        <charset val="204"/>
      </rPr>
      <t>Гражданин полностью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  </r>
  </si>
  <si>
    <r>
      <t xml:space="preserve">Предоставление социального обслуживания  </t>
    </r>
    <r>
      <rPr>
        <b/>
        <sz val="12"/>
        <rFont val="Times New Roman"/>
        <family val="1"/>
        <charset val="204"/>
      </rPr>
      <t xml:space="preserve">в форме на дому. </t>
    </r>
    <r>
      <rPr>
        <sz val="12"/>
        <rFont val="Times New Roman"/>
        <family val="1"/>
        <charset val="204"/>
      </rPr>
      <t>Гражданин при наличии в семье инвалида или инвалидов, в том числе ребенка-инвалида или детей-инвалидов, нуждающихся в постоянном постороннем уходе</t>
    </r>
  </si>
  <si>
    <r>
      <t xml:space="preserve">Предоставление социального обслуживания  </t>
    </r>
    <r>
      <rPr>
        <b/>
        <sz val="12"/>
        <rFont val="Times New Roman"/>
        <family val="1"/>
        <charset val="204"/>
      </rPr>
      <t xml:space="preserve">в форме стационарной форме. </t>
    </r>
    <r>
      <rPr>
        <sz val="12"/>
        <rFont val="Times New Roman"/>
        <family val="1"/>
        <charset val="204"/>
      </rPr>
      <t>Гражданин частично утративший способность либо возможность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  </r>
  </si>
  <si>
    <r>
      <t xml:space="preserve">Предоставление социального обслуживания  </t>
    </r>
    <r>
      <rPr>
        <b/>
        <sz val="12"/>
        <rFont val="Times New Roman"/>
        <family val="1"/>
        <charset val="204"/>
      </rPr>
      <t xml:space="preserve">в форме на дому. </t>
    </r>
    <r>
      <rPr>
        <sz val="12"/>
        <rFont val="Times New Roman"/>
        <family val="1"/>
        <charset val="204"/>
      </rPr>
      <t>Гражданин при отсутствии работы и средств к существованию</t>
    </r>
  </si>
  <si>
    <r>
      <t xml:space="preserve">Предоставление социального обслуживания </t>
    </r>
    <r>
      <rPr>
        <b/>
        <sz val="12"/>
        <rFont val="Times New Roman"/>
        <family val="1"/>
        <charset val="204"/>
      </rPr>
      <t xml:space="preserve"> в полустационарной форме</t>
    </r>
    <r>
      <rPr>
        <sz val="12"/>
        <rFont val="Times New Roman"/>
        <family val="1"/>
        <charset val="204"/>
      </rPr>
      <t>.  Гражданин полностью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  </r>
  </si>
  <si>
    <t>1.8</t>
  </si>
  <si>
    <t>Предоставление транспорта для перевозки инвалида, являющегося получателем социальной услуги и имеющего ограниченные возможности передвижения к месту предоставления социальной услуги</t>
  </si>
  <si>
    <t>План на 2023 год, ед.</t>
  </si>
  <si>
    <t>Исполнение за  2023г, ед.</t>
  </si>
  <si>
    <t>Исполнение за   2023г,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</si>
</sst>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2" xfId="0" applyFont="1" applyBorder="1"/>
    <xf numFmtId="0" fontId="4" fillId="0" borderId="2" xfId="0" applyFont="1" applyBorder="1" applyAlignment="1">
      <alignment vertical="top"/>
    </xf>
    <xf numFmtId="0" fontId="5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top" wrapText="1"/>
    </xf>
    <xf numFmtId="4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top"/>
    </xf>
    <xf numFmtId="0" fontId="4" fillId="0" borderId="0" xfId="0" applyFont="1" applyAlignment="1">
      <alignment vertical="top"/>
    </xf>
    <xf numFmtId="0" fontId="5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9" fillId="0" borderId="2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5" fillId="0" borderId="4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5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right" vertical="top" wrapText="1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3" fontId="5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vertical="top"/>
    </xf>
    <xf numFmtId="3" fontId="5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3" fontId="9" fillId="0" borderId="2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I55"/>
  <sheetViews>
    <sheetView topLeftCell="A40" workbookViewId="0">
      <selection activeCell="D59" sqref="D59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7" customWidth="1"/>
    <col min="4" max="4" width="16.28515625" style="27" customWidth="1"/>
    <col min="5" max="5" width="14.7109375" style="27" customWidth="1"/>
    <col min="6" max="16384" width="9.140625" style="2"/>
  </cols>
  <sheetData>
    <row r="2" spans="1:113" ht="39" customHeight="1" x14ac:dyDescent="0.25">
      <c r="A2" s="71" t="s">
        <v>9</v>
      </c>
      <c r="B2" s="71"/>
      <c r="C2" s="71"/>
      <c r="D2" s="71"/>
      <c r="E2" s="71"/>
      <c r="F2" s="22"/>
      <c r="G2" s="22"/>
      <c r="H2" s="22"/>
      <c r="I2" s="22"/>
    </row>
    <row r="3" spans="1:113" ht="18.75" x14ac:dyDescent="0.3">
      <c r="A3" s="72" t="s">
        <v>8</v>
      </c>
      <c r="B3" s="72"/>
      <c r="C3" s="72"/>
      <c r="D3" s="72"/>
      <c r="E3" s="72"/>
    </row>
    <row r="4" spans="1:113" x14ac:dyDescent="0.25">
      <c r="B4" s="73" t="s">
        <v>0</v>
      </c>
      <c r="C4" s="73"/>
      <c r="D4" s="73"/>
      <c r="F4" s="3"/>
      <c r="G4" s="3"/>
    </row>
    <row r="5" spans="1:113" x14ac:dyDescent="0.25">
      <c r="A5" s="74" t="s">
        <v>4</v>
      </c>
      <c r="B5" s="74"/>
      <c r="C5" s="74"/>
      <c r="D5" s="74"/>
      <c r="E5" s="74"/>
      <c r="F5" s="4"/>
      <c r="G5" s="4"/>
      <c r="H5" s="4"/>
      <c r="I5" s="4"/>
    </row>
    <row r="6" spans="1:113" ht="53.25" customHeight="1" x14ac:dyDescent="0.25">
      <c r="A6" s="75" t="s">
        <v>108</v>
      </c>
      <c r="B6" s="75"/>
      <c r="C6" s="75"/>
      <c r="D6" s="75"/>
      <c r="E6" s="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56.25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8" t="s">
        <v>42</v>
      </c>
      <c r="C9" s="69"/>
      <c r="D9" s="69"/>
      <c r="E9" s="70"/>
    </row>
    <row r="10" spans="1:113" ht="31.5" x14ac:dyDescent="0.25">
      <c r="A10" s="41" t="s">
        <v>6</v>
      </c>
      <c r="B10" s="7" t="s">
        <v>10</v>
      </c>
      <c r="C10" s="56">
        <v>337260</v>
      </c>
      <c r="D10" s="63">
        <v>376641.65</v>
      </c>
      <c r="E10" s="36">
        <f>D10*100/C10</f>
        <v>111.6769406392694</v>
      </c>
    </row>
    <row r="11" spans="1:113" ht="31.5" x14ac:dyDescent="0.25">
      <c r="A11" s="41" t="s">
        <v>7</v>
      </c>
      <c r="B11" s="8" t="s">
        <v>11</v>
      </c>
      <c r="C11" s="56">
        <v>12045</v>
      </c>
      <c r="D11" s="40">
        <v>12082</v>
      </c>
      <c r="E11" s="36">
        <f t="shared" ref="E11:E55" si="0">D11*100/C11</f>
        <v>100.30718140307181</v>
      </c>
    </row>
    <row r="12" spans="1:113" ht="78.75" x14ac:dyDescent="0.25">
      <c r="A12" s="41" t="s">
        <v>44</v>
      </c>
      <c r="B12" s="8" t="s">
        <v>12</v>
      </c>
      <c r="C12" s="56">
        <v>12045</v>
      </c>
      <c r="D12" s="40">
        <v>12082</v>
      </c>
      <c r="E12" s="36">
        <f t="shared" si="0"/>
        <v>100.30718140307181</v>
      </c>
    </row>
    <row r="13" spans="1:113" ht="47.25" x14ac:dyDescent="0.25">
      <c r="A13" s="41" t="s">
        <v>45</v>
      </c>
      <c r="B13" s="8" t="s">
        <v>13</v>
      </c>
      <c r="C13" s="56">
        <v>260</v>
      </c>
      <c r="D13" s="40">
        <v>270</v>
      </c>
      <c r="E13" s="36">
        <f t="shared" si="0"/>
        <v>103.84615384615384</v>
      </c>
    </row>
    <row r="14" spans="1:113" ht="47.25" x14ac:dyDescent="0.25">
      <c r="A14" s="42" t="s">
        <v>46</v>
      </c>
      <c r="B14" s="8" t="s">
        <v>14</v>
      </c>
      <c r="C14" s="56">
        <v>1825</v>
      </c>
      <c r="D14" s="40">
        <v>1998</v>
      </c>
      <c r="E14" s="36">
        <f t="shared" si="0"/>
        <v>109.47945205479452</v>
      </c>
    </row>
    <row r="15" spans="1:113" ht="31.5" x14ac:dyDescent="0.25">
      <c r="A15" s="42" t="s">
        <v>47</v>
      </c>
      <c r="B15" s="8" t="s">
        <v>93</v>
      </c>
      <c r="C15" s="56">
        <v>24</v>
      </c>
      <c r="D15" s="40">
        <v>25</v>
      </c>
      <c r="E15" s="36">
        <f t="shared" si="0"/>
        <v>104.16666666666667</v>
      </c>
    </row>
    <row r="16" spans="1:113" x14ac:dyDescent="0.25">
      <c r="A16" s="42" t="s">
        <v>48</v>
      </c>
      <c r="B16" s="8" t="s">
        <v>16</v>
      </c>
      <c r="C16" s="56">
        <v>365</v>
      </c>
      <c r="D16" s="40">
        <v>395</v>
      </c>
      <c r="E16" s="36">
        <f t="shared" si="0"/>
        <v>108.21917808219177</v>
      </c>
    </row>
    <row r="17" spans="1:5" x14ac:dyDescent="0.25">
      <c r="A17" s="10"/>
      <c r="B17" s="11" t="s">
        <v>43</v>
      </c>
      <c r="C17" s="34">
        <f>SUM(C10:C16)</f>
        <v>363824</v>
      </c>
      <c r="D17" s="48">
        <f>SUM(D10:D16)</f>
        <v>403493.65</v>
      </c>
      <c r="E17" s="38">
        <f t="shared" si="0"/>
        <v>110.90352752979463</v>
      </c>
    </row>
    <row r="18" spans="1:5" x14ac:dyDescent="0.25">
      <c r="A18" s="10" t="s">
        <v>50</v>
      </c>
      <c r="B18" s="64" t="s">
        <v>49</v>
      </c>
      <c r="C18" s="64"/>
      <c r="D18" s="19"/>
      <c r="E18" s="19"/>
    </row>
    <row r="19" spans="1:5" ht="94.5" x14ac:dyDescent="0.25">
      <c r="A19" s="10" t="s">
        <v>51</v>
      </c>
      <c r="B19" s="12" t="s">
        <v>17</v>
      </c>
      <c r="C19" s="56">
        <v>10220</v>
      </c>
      <c r="D19" s="40">
        <v>11221</v>
      </c>
      <c r="E19" s="36">
        <f t="shared" ref="E19:E22" si="1">D19*100/C19</f>
        <v>109.79452054794521</v>
      </c>
    </row>
    <row r="20" spans="1:5" ht="31.5" x14ac:dyDescent="0.25">
      <c r="A20" s="10" t="s">
        <v>52</v>
      </c>
      <c r="B20" s="13" t="s">
        <v>18</v>
      </c>
      <c r="C20" s="56">
        <v>1300</v>
      </c>
      <c r="D20" s="40">
        <v>1322</v>
      </c>
      <c r="E20" s="36">
        <f t="shared" si="1"/>
        <v>101.69230769230769</v>
      </c>
    </row>
    <row r="21" spans="1:5" ht="47.25" x14ac:dyDescent="0.25">
      <c r="A21" s="10" t="s">
        <v>53</v>
      </c>
      <c r="B21" s="14" t="s">
        <v>19</v>
      </c>
      <c r="C21" s="56">
        <v>24</v>
      </c>
      <c r="D21" s="40">
        <v>33</v>
      </c>
      <c r="E21" s="36">
        <f t="shared" si="1"/>
        <v>137.5</v>
      </c>
    </row>
    <row r="22" spans="1:5" ht="31.5" x14ac:dyDescent="0.25">
      <c r="A22" s="10" t="s">
        <v>54</v>
      </c>
      <c r="B22" s="15" t="s">
        <v>20</v>
      </c>
      <c r="C22" s="56">
        <v>1040</v>
      </c>
      <c r="D22" s="40">
        <v>1073</v>
      </c>
      <c r="E22" s="36">
        <f t="shared" si="1"/>
        <v>103.17307692307692</v>
      </c>
    </row>
    <row r="23" spans="1:5" ht="31.5" x14ac:dyDescent="0.25">
      <c r="A23" s="10" t="s">
        <v>55</v>
      </c>
      <c r="B23" s="12" t="s">
        <v>21</v>
      </c>
      <c r="C23" s="56">
        <v>0</v>
      </c>
      <c r="D23" s="40">
        <v>0</v>
      </c>
      <c r="E23" s="36">
        <v>0</v>
      </c>
    </row>
    <row r="24" spans="1:5" ht="78.75" x14ac:dyDescent="0.25">
      <c r="A24" s="10" t="s">
        <v>56</v>
      </c>
      <c r="B24" s="15" t="s">
        <v>22</v>
      </c>
      <c r="C24" s="56">
        <v>112</v>
      </c>
      <c r="D24" s="40">
        <v>114</v>
      </c>
      <c r="E24" s="36">
        <f t="shared" si="0"/>
        <v>101.78571428571429</v>
      </c>
    </row>
    <row r="25" spans="1:5" x14ac:dyDescent="0.25">
      <c r="A25" s="10"/>
      <c r="B25" s="11" t="s">
        <v>43</v>
      </c>
      <c r="C25" s="34">
        <f>SUM(C19:C24)</f>
        <v>12696</v>
      </c>
      <c r="D25" s="47">
        <f>SUM(D19:D24)</f>
        <v>13763</v>
      </c>
      <c r="E25" s="38">
        <f t="shared" si="0"/>
        <v>108.4042218021424</v>
      </c>
    </row>
    <row r="26" spans="1:5" x14ac:dyDescent="0.25">
      <c r="A26" s="10" t="s">
        <v>58</v>
      </c>
      <c r="B26" s="65" t="s">
        <v>57</v>
      </c>
      <c r="C26" s="66"/>
      <c r="D26" s="66"/>
      <c r="E26" s="67"/>
    </row>
    <row r="27" spans="1:5" ht="47.25" x14ac:dyDescent="0.25">
      <c r="A27" s="10" t="s">
        <v>59</v>
      </c>
      <c r="B27" s="8" t="s">
        <v>23</v>
      </c>
      <c r="C27" s="56">
        <v>312</v>
      </c>
      <c r="D27" s="40">
        <v>316</v>
      </c>
      <c r="E27" s="36">
        <f t="shared" si="0"/>
        <v>101.28205128205128</v>
      </c>
    </row>
    <row r="28" spans="1:5" x14ac:dyDescent="0.25">
      <c r="A28" s="10" t="s">
        <v>60</v>
      </c>
      <c r="B28" s="16" t="s">
        <v>24</v>
      </c>
      <c r="C28" s="56">
        <v>504</v>
      </c>
      <c r="D28" s="40">
        <v>511</v>
      </c>
      <c r="E28" s="36">
        <f t="shared" si="0"/>
        <v>101.38888888888889</v>
      </c>
    </row>
    <row r="29" spans="1:5" ht="47.25" x14ac:dyDescent="0.25">
      <c r="A29" s="10" t="s">
        <v>61</v>
      </c>
      <c r="B29" s="17" t="s">
        <v>25</v>
      </c>
      <c r="C29" s="56">
        <v>0</v>
      </c>
      <c r="D29" s="45">
        <v>0</v>
      </c>
      <c r="E29" s="36">
        <v>0</v>
      </c>
    </row>
    <row r="30" spans="1:5" x14ac:dyDescent="0.25">
      <c r="A30" s="10"/>
      <c r="B30" s="11" t="s">
        <v>43</v>
      </c>
      <c r="C30" s="34">
        <f>SUM(C27:C29)</f>
        <v>816</v>
      </c>
      <c r="D30" s="47">
        <f>SUM(D27:D29)</f>
        <v>827</v>
      </c>
      <c r="E30" s="38">
        <f t="shared" si="0"/>
        <v>101.34803921568627</v>
      </c>
    </row>
    <row r="31" spans="1:5" x14ac:dyDescent="0.25">
      <c r="A31" s="10" t="s">
        <v>66</v>
      </c>
      <c r="B31" s="21" t="s">
        <v>62</v>
      </c>
      <c r="C31" s="30"/>
      <c r="D31" s="30"/>
      <c r="E31" s="31"/>
    </row>
    <row r="32" spans="1:5" ht="78.75" x14ac:dyDescent="0.25">
      <c r="A32" s="10" t="s">
        <v>67</v>
      </c>
      <c r="B32" s="29" t="s">
        <v>26</v>
      </c>
      <c r="C32" s="56">
        <v>0</v>
      </c>
      <c r="D32" s="39">
        <v>0</v>
      </c>
      <c r="E32" s="37">
        <v>0</v>
      </c>
    </row>
    <row r="33" spans="1:5" ht="78.75" x14ac:dyDescent="0.25">
      <c r="A33" s="10" t="s">
        <v>68</v>
      </c>
      <c r="B33" s="17" t="s">
        <v>27</v>
      </c>
      <c r="C33" s="56">
        <v>0</v>
      </c>
      <c r="D33" s="39">
        <v>0</v>
      </c>
      <c r="E33" s="37">
        <v>0</v>
      </c>
    </row>
    <row r="34" spans="1:5" ht="31.5" x14ac:dyDescent="0.25">
      <c r="A34" s="10" t="s">
        <v>69</v>
      </c>
      <c r="B34" s="17" t="s">
        <v>28</v>
      </c>
      <c r="C34" s="56">
        <v>0</v>
      </c>
      <c r="D34" s="39">
        <v>0</v>
      </c>
      <c r="E34" s="37">
        <v>0</v>
      </c>
    </row>
    <row r="35" spans="1:5" ht="31.5" x14ac:dyDescent="0.25">
      <c r="A35" s="10" t="s">
        <v>70</v>
      </c>
      <c r="B35" s="18" t="s">
        <v>29</v>
      </c>
      <c r="C35" s="56">
        <v>936</v>
      </c>
      <c r="D35" s="40">
        <v>964</v>
      </c>
      <c r="E35" s="36">
        <f t="shared" si="0"/>
        <v>102.99145299145299</v>
      </c>
    </row>
    <row r="36" spans="1:5" ht="31.5" x14ac:dyDescent="0.25">
      <c r="A36" s="10" t="s">
        <v>71</v>
      </c>
      <c r="B36" s="7" t="s">
        <v>30</v>
      </c>
      <c r="C36" s="56">
        <v>216</v>
      </c>
      <c r="D36" s="40">
        <v>237</v>
      </c>
      <c r="E36" s="36">
        <f t="shared" si="0"/>
        <v>109.72222222222223</v>
      </c>
    </row>
    <row r="37" spans="1:5" x14ac:dyDescent="0.25">
      <c r="A37" s="10"/>
      <c r="B37" s="11" t="s">
        <v>43</v>
      </c>
      <c r="C37" s="34">
        <f>SUM(C32:C36)</f>
        <v>1152</v>
      </c>
      <c r="D37" s="47">
        <f>SUM(D32:D36)</f>
        <v>1201</v>
      </c>
      <c r="E37" s="38">
        <f t="shared" si="0"/>
        <v>104.25347222222223</v>
      </c>
    </row>
    <row r="38" spans="1:5" x14ac:dyDescent="0.25">
      <c r="A38" s="10" t="s">
        <v>72</v>
      </c>
      <c r="B38" s="65" t="s">
        <v>63</v>
      </c>
      <c r="C38" s="66"/>
      <c r="D38" s="66"/>
      <c r="E38" s="67"/>
    </row>
    <row r="39" spans="1:5" ht="47.25" x14ac:dyDescent="0.25">
      <c r="A39" s="10" t="s">
        <v>73</v>
      </c>
      <c r="B39" s="12" t="s">
        <v>31</v>
      </c>
      <c r="C39" s="39">
        <v>0</v>
      </c>
      <c r="D39" s="39">
        <v>0</v>
      </c>
      <c r="E39" s="37">
        <v>0</v>
      </c>
    </row>
    <row r="40" spans="1:5" x14ac:dyDescent="0.25">
      <c r="A40" s="10" t="s">
        <v>74</v>
      </c>
      <c r="B40" s="12" t="s">
        <v>32</v>
      </c>
      <c r="C40" s="39">
        <v>0</v>
      </c>
      <c r="D40" s="39">
        <v>0</v>
      </c>
      <c r="E40" s="37">
        <v>0</v>
      </c>
    </row>
    <row r="41" spans="1:5" ht="63" x14ac:dyDescent="0.25">
      <c r="A41" s="10" t="s">
        <v>75</v>
      </c>
      <c r="B41" s="12" t="s">
        <v>33</v>
      </c>
      <c r="C41" s="39">
        <v>0</v>
      </c>
      <c r="D41" s="39">
        <v>0</v>
      </c>
      <c r="E41" s="37">
        <v>0</v>
      </c>
    </row>
    <row r="42" spans="1:5" x14ac:dyDescent="0.25">
      <c r="A42" s="10"/>
      <c r="B42" s="11" t="s">
        <v>43</v>
      </c>
      <c r="C42" s="34">
        <f>SUM(C39:C41)</f>
        <v>0</v>
      </c>
      <c r="D42" s="47">
        <f>SUM(D39:D41)</f>
        <v>0</v>
      </c>
      <c r="E42" s="38">
        <v>0</v>
      </c>
    </row>
    <row r="43" spans="1:5" x14ac:dyDescent="0.25">
      <c r="A43" s="10" t="s">
        <v>76</v>
      </c>
      <c r="B43" s="65" t="s">
        <v>64</v>
      </c>
      <c r="C43" s="66"/>
      <c r="D43" s="66"/>
      <c r="E43" s="67"/>
    </row>
    <row r="44" spans="1:5" ht="47.25" x14ac:dyDescent="0.25">
      <c r="A44" s="10" t="s">
        <v>77</v>
      </c>
      <c r="B44" s="17" t="s">
        <v>34</v>
      </c>
      <c r="C44" s="56">
        <v>0</v>
      </c>
      <c r="D44" s="39">
        <v>0</v>
      </c>
      <c r="E44" s="37">
        <v>0</v>
      </c>
    </row>
    <row r="45" spans="1:5" ht="31.5" x14ac:dyDescent="0.25">
      <c r="A45" s="10" t="s">
        <v>78</v>
      </c>
      <c r="B45" s="8" t="s">
        <v>35</v>
      </c>
      <c r="C45" s="56">
        <v>4</v>
      </c>
      <c r="D45" s="39">
        <v>4</v>
      </c>
      <c r="E45" s="36">
        <f t="shared" ref="E45:E46" si="2">D45*100/C45</f>
        <v>100</v>
      </c>
    </row>
    <row r="46" spans="1:5" ht="31.5" x14ac:dyDescent="0.25">
      <c r="A46" s="10" t="s">
        <v>79</v>
      </c>
      <c r="B46" s="17" t="s">
        <v>36</v>
      </c>
      <c r="C46" s="56">
        <v>48</v>
      </c>
      <c r="D46" s="40">
        <v>49</v>
      </c>
      <c r="E46" s="36">
        <f t="shared" si="2"/>
        <v>102.08333333333333</v>
      </c>
    </row>
    <row r="47" spans="1:5" x14ac:dyDescent="0.25">
      <c r="A47" s="10"/>
      <c r="B47" s="11" t="s">
        <v>43</v>
      </c>
      <c r="C47" s="34">
        <f>SUM(C44:C46)</f>
        <v>52</v>
      </c>
      <c r="D47" s="47">
        <f>SUM(D44:D46)</f>
        <v>53</v>
      </c>
      <c r="E47" s="38">
        <f t="shared" ref="E47" si="3">D47*100/C47</f>
        <v>101.92307692307692</v>
      </c>
    </row>
    <row r="48" spans="1:5" x14ac:dyDescent="0.25">
      <c r="A48" s="10" t="s">
        <v>80</v>
      </c>
      <c r="B48" s="65" t="s">
        <v>65</v>
      </c>
      <c r="C48" s="66"/>
      <c r="D48" s="66"/>
      <c r="E48" s="67"/>
    </row>
    <row r="49" spans="1:5" ht="47.25" x14ac:dyDescent="0.25">
      <c r="A49" s="10" t="s">
        <v>81</v>
      </c>
      <c r="B49" s="12" t="s">
        <v>37</v>
      </c>
      <c r="C49" s="56">
        <v>12</v>
      </c>
      <c r="D49" s="40">
        <v>12</v>
      </c>
      <c r="E49" s="36">
        <f t="shared" si="0"/>
        <v>100</v>
      </c>
    </row>
    <row r="50" spans="1:5" ht="31.5" x14ac:dyDescent="0.25">
      <c r="A50" s="10" t="s">
        <v>82</v>
      </c>
      <c r="B50" s="12" t="s">
        <v>38</v>
      </c>
      <c r="C50" s="56">
        <v>0</v>
      </c>
      <c r="D50" s="39">
        <v>0</v>
      </c>
      <c r="E50" s="36">
        <v>0</v>
      </c>
    </row>
    <row r="51" spans="1:5" ht="31.5" x14ac:dyDescent="0.25">
      <c r="A51" s="10" t="s">
        <v>83</v>
      </c>
      <c r="B51" s="12" t="s">
        <v>39</v>
      </c>
      <c r="C51" s="56">
        <v>16</v>
      </c>
      <c r="D51" s="39">
        <v>16</v>
      </c>
      <c r="E51" s="36">
        <f t="shared" si="0"/>
        <v>100</v>
      </c>
    </row>
    <row r="52" spans="1:5" ht="31.5" x14ac:dyDescent="0.25">
      <c r="A52" s="10" t="s">
        <v>84</v>
      </c>
      <c r="B52" s="12" t="s">
        <v>40</v>
      </c>
      <c r="C52" s="56">
        <v>90</v>
      </c>
      <c r="D52" s="39">
        <v>92</v>
      </c>
      <c r="E52" s="36">
        <f t="shared" si="0"/>
        <v>102.22222222222223</v>
      </c>
    </row>
    <row r="53" spans="1:5" x14ac:dyDescent="0.25">
      <c r="A53" s="10"/>
      <c r="B53" s="11" t="s">
        <v>43</v>
      </c>
      <c r="C53" s="34">
        <f>SUM(C49:C52)</f>
        <v>118</v>
      </c>
      <c r="D53" s="47">
        <f>SUM(D49:D52)</f>
        <v>120</v>
      </c>
      <c r="E53" s="38">
        <f>D53/C53*100</f>
        <v>101.69491525423729</v>
      </c>
    </row>
    <row r="54" spans="1:5" x14ac:dyDescent="0.25">
      <c r="A54" s="10"/>
      <c r="B54" s="9"/>
      <c r="C54" s="19"/>
      <c r="D54" s="19"/>
      <c r="E54" s="38"/>
    </row>
    <row r="55" spans="1:5" x14ac:dyDescent="0.25">
      <c r="A55" s="10"/>
      <c r="B55" s="23" t="s">
        <v>41</v>
      </c>
      <c r="C55" s="49">
        <f>C53+C47+C37+C42+C30+C25+C17</f>
        <v>378658</v>
      </c>
      <c r="D55" s="50">
        <f t="shared" ref="D55" si="4">D53+D47+D37+D42+D30+D25+D17</f>
        <v>419457.65</v>
      </c>
      <c r="E55" s="38">
        <f t="shared" si="0"/>
        <v>110.77480206413175</v>
      </c>
    </row>
  </sheetData>
  <mergeCells count="11">
    <mergeCell ref="B9:E9"/>
    <mergeCell ref="A2:E2"/>
    <mergeCell ref="A3:E3"/>
    <mergeCell ref="B4:D4"/>
    <mergeCell ref="A5:E5"/>
    <mergeCell ref="A6:E6"/>
    <mergeCell ref="B18:C18"/>
    <mergeCell ref="B26:E26"/>
    <mergeCell ref="B38:E38"/>
    <mergeCell ref="B43:E43"/>
    <mergeCell ref="B48:E48"/>
  </mergeCell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DI55"/>
  <sheetViews>
    <sheetView tabSelected="1" topLeftCell="A43" zoomScaleNormal="100" zoomScaleSheetLayoutView="100" workbookViewId="0">
      <selection activeCell="D58" sqref="D58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4" customWidth="1"/>
    <col min="4" max="4" width="15.140625" style="24" customWidth="1"/>
    <col min="5" max="5" width="14.7109375" style="24" customWidth="1"/>
    <col min="6" max="16384" width="9.140625" style="2"/>
  </cols>
  <sheetData>
    <row r="2" spans="1:113" ht="39" customHeight="1" x14ac:dyDescent="0.25">
      <c r="A2" s="71" t="s">
        <v>9</v>
      </c>
      <c r="B2" s="71"/>
      <c r="C2" s="71"/>
      <c r="D2" s="71"/>
      <c r="E2" s="71"/>
      <c r="F2" s="22"/>
      <c r="G2" s="22"/>
      <c r="H2" s="22"/>
      <c r="I2" s="22"/>
    </row>
    <row r="3" spans="1:113" ht="18.75" x14ac:dyDescent="0.3">
      <c r="A3" s="72" t="s">
        <v>8</v>
      </c>
      <c r="B3" s="72"/>
      <c r="C3" s="72"/>
      <c r="D3" s="72"/>
      <c r="E3" s="72"/>
    </row>
    <row r="4" spans="1:113" x14ac:dyDescent="0.25">
      <c r="B4" s="73" t="s">
        <v>0</v>
      </c>
      <c r="C4" s="73"/>
      <c r="D4" s="73"/>
      <c r="E4" s="27"/>
      <c r="F4" s="3"/>
      <c r="G4" s="3"/>
    </row>
    <row r="5" spans="1:113" x14ac:dyDescent="0.25">
      <c r="A5" s="74" t="s">
        <v>4</v>
      </c>
      <c r="B5" s="74"/>
      <c r="C5" s="74"/>
      <c r="D5" s="74"/>
      <c r="E5" s="74"/>
      <c r="F5" s="4"/>
      <c r="G5" s="4"/>
      <c r="H5" s="4"/>
      <c r="I5" s="4"/>
    </row>
    <row r="6" spans="1:113" ht="68.25" customHeight="1" x14ac:dyDescent="0.25">
      <c r="A6" s="75" t="s">
        <v>103</v>
      </c>
      <c r="B6" s="75"/>
      <c r="C6" s="75"/>
      <c r="D6" s="75"/>
      <c r="E6" s="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48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8" t="s">
        <v>42</v>
      </c>
      <c r="C9" s="69"/>
      <c r="D9" s="69"/>
      <c r="E9" s="70"/>
    </row>
    <row r="10" spans="1:113" ht="35.25" customHeight="1" x14ac:dyDescent="0.25">
      <c r="A10" s="6" t="s">
        <v>6</v>
      </c>
      <c r="B10" s="7" t="s">
        <v>10</v>
      </c>
      <c r="C10" s="56">
        <v>988</v>
      </c>
      <c r="D10" s="56">
        <v>988</v>
      </c>
      <c r="E10" s="36">
        <f>D10*100/C10</f>
        <v>100</v>
      </c>
    </row>
    <row r="11" spans="1:113" ht="34.5" customHeight="1" x14ac:dyDescent="0.25">
      <c r="A11" s="6" t="s">
        <v>7</v>
      </c>
      <c r="B11" s="8" t="s">
        <v>11</v>
      </c>
      <c r="C11" s="56">
        <v>988</v>
      </c>
      <c r="D11" s="56">
        <v>988</v>
      </c>
      <c r="E11" s="36">
        <f t="shared" ref="E11:E55" si="0">D11*100/C11</f>
        <v>100</v>
      </c>
    </row>
    <row r="12" spans="1:113" ht="64.5" customHeight="1" x14ac:dyDescent="0.25">
      <c r="A12" s="6" t="s">
        <v>44</v>
      </c>
      <c r="B12" s="8" t="s">
        <v>12</v>
      </c>
      <c r="C12" s="39">
        <v>0</v>
      </c>
      <c r="D12" s="36">
        <v>0</v>
      </c>
      <c r="E12" s="36">
        <v>0</v>
      </c>
    </row>
    <row r="13" spans="1:113" ht="47.25" x14ac:dyDescent="0.25">
      <c r="A13" s="6" t="s">
        <v>45</v>
      </c>
      <c r="B13" s="8" t="s">
        <v>13</v>
      </c>
      <c r="C13" s="39">
        <v>0</v>
      </c>
      <c r="D13" s="51">
        <v>0</v>
      </c>
      <c r="E13" s="37">
        <v>0</v>
      </c>
    </row>
    <row r="14" spans="1:113" ht="47.25" x14ac:dyDescent="0.25">
      <c r="A14" s="6" t="s">
        <v>46</v>
      </c>
      <c r="B14" s="8" t="s">
        <v>14</v>
      </c>
      <c r="C14" s="39">
        <v>0</v>
      </c>
      <c r="D14" s="51">
        <v>0</v>
      </c>
      <c r="E14" s="37">
        <v>0</v>
      </c>
    </row>
    <row r="15" spans="1:113" ht="31.5" x14ac:dyDescent="0.25">
      <c r="A15" s="10" t="s">
        <v>47</v>
      </c>
      <c r="B15" s="8" t="s">
        <v>15</v>
      </c>
      <c r="C15" s="39">
        <v>0</v>
      </c>
      <c r="D15" s="51">
        <v>0</v>
      </c>
      <c r="E15" s="37">
        <v>0</v>
      </c>
    </row>
    <row r="16" spans="1:113" x14ac:dyDescent="0.25">
      <c r="A16" s="10" t="s">
        <v>48</v>
      </c>
      <c r="B16" s="8" t="s">
        <v>16</v>
      </c>
      <c r="C16" s="39">
        <v>0</v>
      </c>
      <c r="D16" s="39">
        <v>0</v>
      </c>
      <c r="E16" s="37">
        <v>0</v>
      </c>
    </row>
    <row r="17" spans="1:5" x14ac:dyDescent="0.25">
      <c r="A17" s="10"/>
      <c r="B17" s="11" t="s">
        <v>43</v>
      </c>
      <c r="C17" s="34">
        <f>SUM(C10:C16)</f>
        <v>1976</v>
      </c>
      <c r="D17" s="47">
        <f>SUM(D10:D16)</f>
        <v>1976</v>
      </c>
      <c r="E17" s="38">
        <f t="shared" si="0"/>
        <v>100</v>
      </c>
    </row>
    <row r="18" spans="1:5" x14ac:dyDescent="0.25">
      <c r="A18" s="10" t="s">
        <v>50</v>
      </c>
      <c r="B18" s="64" t="s">
        <v>49</v>
      </c>
      <c r="C18" s="64"/>
      <c r="D18" s="26"/>
      <c r="E18" s="26"/>
    </row>
    <row r="19" spans="1:5" ht="94.5" x14ac:dyDescent="0.25">
      <c r="A19" s="10" t="s">
        <v>51</v>
      </c>
      <c r="B19" s="12" t="s">
        <v>17</v>
      </c>
      <c r="C19" s="56">
        <v>988</v>
      </c>
      <c r="D19" s="56">
        <v>988</v>
      </c>
      <c r="E19" s="36">
        <f t="shared" si="0"/>
        <v>100</v>
      </c>
    </row>
    <row r="20" spans="1:5" ht="31.5" x14ac:dyDescent="0.25">
      <c r="A20" s="10" t="s">
        <v>52</v>
      </c>
      <c r="B20" s="13" t="s">
        <v>18</v>
      </c>
      <c r="C20" s="56">
        <v>0</v>
      </c>
      <c r="D20" s="56">
        <v>0</v>
      </c>
      <c r="E20" s="36">
        <v>0</v>
      </c>
    </row>
    <row r="21" spans="1:5" ht="47.25" x14ac:dyDescent="0.25">
      <c r="A21" s="10" t="s">
        <v>53</v>
      </c>
      <c r="B21" s="14" t="s">
        <v>19</v>
      </c>
      <c r="C21" s="56">
        <v>988</v>
      </c>
      <c r="D21" s="56">
        <v>988</v>
      </c>
      <c r="E21" s="36">
        <f t="shared" si="0"/>
        <v>100</v>
      </c>
    </row>
    <row r="22" spans="1:5" ht="31.5" x14ac:dyDescent="0.25">
      <c r="A22" s="10" t="s">
        <v>54</v>
      </c>
      <c r="B22" s="15" t="s">
        <v>20</v>
      </c>
      <c r="C22" s="56">
        <v>208</v>
      </c>
      <c r="D22" s="56">
        <v>207</v>
      </c>
      <c r="E22" s="36">
        <f t="shared" si="0"/>
        <v>99.519230769230774</v>
      </c>
    </row>
    <row r="23" spans="1:5" ht="31.5" x14ac:dyDescent="0.25">
      <c r="A23" s="10" t="s">
        <v>55</v>
      </c>
      <c r="B23" s="12" t="s">
        <v>21</v>
      </c>
      <c r="C23" s="56">
        <v>988</v>
      </c>
      <c r="D23" s="56">
        <v>988</v>
      </c>
      <c r="E23" s="36">
        <f t="shared" si="0"/>
        <v>100</v>
      </c>
    </row>
    <row r="24" spans="1:5" ht="78.75" x14ac:dyDescent="0.25">
      <c r="A24" s="10" t="s">
        <v>56</v>
      </c>
      <c r="B24" s="15" t="s">
        <v>22</v>
      </c>
      <c r="C24" s="56">
        <v>192</v>
      </c>
      <c r="D24" s="56">
        <v>192</v>
      </c>
      <c r="E24" s="36">
        <f t="shared" si="0"/>
        <v>100</v>
      </c>
    </row>
    <row r="25" spans="1:5" x14ac:dyDescent="0.25">
      <c r="A25" s="10"/>
      <c r="B25" s="11" t="s">
        <v>43</v>
      </c>
      <c r="C25" s="34">
        <f>SUM(C19:C24)</f>
        <v>3364</v>
      </c>
      <c r="D25" s="53">
        <f>SUM(D19:D24)</f>
        <v>3363</v>
      </c>
      <c r="E25" s="35">
        <f t="shared" si="0"/>
        <v>99.970273483947679</v>
      </c>
    </row>
    <row r="26" spans="1:5" x14ac:dyDescent="0.25">
      <c r="A26" s="10" t="s">
        <v>58</v>
      </c>
      <c r="B26" s="65" t="s">
        <v>57</v>
      </c>
      <c r="C26" s="66"/>
      <c r="D26" s="66"/>
      <c r="E26" s="67"/>
    </row>
    <row r="27" spans="1:5" ht="47.25" x14ac:dyDescent="0.25">
      <c r="A27" s="10" t="s">
        <v>59</v>
      </c>
      <c r="B27" s="8" t="s">
        <v>23</v>
      </c>
      <c r="C27" s="56">
        <v>48</v>
      </c>
      <c r="D27" s="40">
        <v>48</v>
      </c>
      <c r="E27" s="36">
        <f>D27*100/C27</f>
        <v>100</v>
      </c>
    </row>
    <row r="28" spans="1:5" x14ac:dyDescent="0.25">
      <c r="A28" s="10" t="s">
        <v>60</v>
      </c>
      <c r="B28" s="16" t="s">
        <v>24</v>
      </c>
      <c r="C28" s="56">
        <v>48</v>
      </c>
      <c r="D28" s="52">
        <v>47</v>
      </c>
      <c r="E28" s="36">
        <f t="shared" si="0"/>
        <v>97.916666666666671</v>
      </c>
    </row>
    <row r="29" spans="1:5" ht="47.25" x14ac:dyDescent="0.25">
      <c r="A29" s="10" t="s">
        <v>61</v>
      </c>
      <c r="B29" s="17" t="s">
        <v>25</v>
      </c>
      <c r="C29" s="39">
        <v>0</v>
      </c>
      <c r="D29" s="45">
        <v>0</v>
      </c>
      <c r="E29" s="36">
        <v>0</v>
      </c>
    </row>
    <row r="30" spans="1:5" x14ac:dyDescent="0.25">
      <c r="A30" s="10"/>
      <c r="B30" s="11" t="s">
        <v>43</v>
      </c>
      <c r="C30" s="34">
        <f>SUM(C27:C29)</f>
        <v>96</v>
      </c>
      <c r="D30" s="53">
        <f>SUM(D27:D29)</f>
        <v>95</v>
      </c>
      <c r="E30" s="35">
        <f t="shared" si="0"/>
        <v>98.958333333333329</v>
      </c>
    </row>
    <row r="31" spans="1:5" x14ac:dyDescent="0.25">
      <c r="A31" s="10" t="s">
        <v>66</v>
      </c>
      <c r="B31" s="21" t="s">
        <v>62</v>
      </c>
      <c r="C31" s="25"/>
      <c r="D31" s="25"/>
      <c r="E31" s="28"/>
    </row>
    <row r="32" spans="1:5" ht="78.75" x14ac:dyDescent="0.25">
      <c r="A32" s="10" t="s">
        <v>67</v>
      </c>
      <c r="B32" s="17" t="s">
        <v>26</v>
      </c>
      <c r="C32" s="39">
        <v>0</v>
      </c>
      <c r="D32" s="52">
        <v>0</v>
      </c>
      <c r="E32" s="36">
        <v>0</v>
      </c>
    </row>
    <row r="33" spans="1:5" ht="78.75" x14ac:dyDescent="0.25">
      <c r="A33" s="10" t="s">
        <v>68</v>
      </c>
      <c r="B33" s="17" t="s">
        <v>27</v>
      </c>
      <c r="C33" s="39">
        <v>0</v>
      </c>
      <c r="D33" s="52">
        <v>0</v>
      </c>
      <c r="E33" s="36">
        <v>0</v>
      </c>
    </row>
    <row r="34" spans="1:5" ht="31.5" x14ac:dyDescent="0.25">
      <c r="A34" s="10" t="s">
        <v>69</v>
      </c>
      <c r="B34" s="17" t="s">
        <v>28</v>
      </c>
      <c r="C34" s="39">
        <v>0</v>
      </c>
      <c r="D34" s="52">
        <v>0</v>
      </c>
      <c r="E34" s="36">
        <v>0</v>
      </c>
    </row>
    <row r="35" spans="1:5" ht="31.5" x14ac:dyDescent="0.25">
      <c r="A35" s="10" t="s">
        <v>70</v>
      </c>
      <c r="B35" s="18" t="s">
        <v>29</v>
      </c>
      <c r="C35" s="56">
        <v>384</v>
      </c>
      <c r="D35" s="52">
        <v>383</v>
      </c>
      <c r="E35" s="36">
        <f t="shared" si="0"/>
        <v>99.739583333333329</v>
      </c>
    </row>
    <row r="36" spans="1:5" ht="31.5" x14ac:dyDescent="0.25">
      <c r="A36" s="10" t="s">
        <v>71</v>
      </c>
      <c r="B36" s="7" t="s">
        <v>30</v>
      </c>
      <c r="C36" s="60">
        <v>192</v>
      </c>
      <c r="D36" s="52">
        <v>192</v>
      </c>
      <c r="E36" s="36">
        <f t="shared" si="0"/>
        <v>100</v>
      </c>
    </row>
    <row r="37" spans="1:5" x14ac:dyDescent="0.25">
      <c r="A37" s="10"/>
      <c r="B37" s="11" t="s">
        <v>43</v>
      </c>
      <c r="C37" s="34">
        <f>SUM(C32:C36)</f>
        <v>576</v>
      </c>
      <c r="D37" s="53">
        <f>SUM(D32:D36)</f>
        <v>575</v>
      </c>
      <c r="E37" s="35">
        <f t="shared" si="0"/>
        <v>99.826388888888886</v>
      </c>
    </row>
    <row r="38" spans="1:5" x14ac:dyDescent="0.25">
      <c r="A38" s="10" t="s">
        <v>72</v>
      </c>
      <c r="B38" s="65" t="s">
        <v>63</v>
      </c>
      <c r="C38" s="66"/>
      <c r="D38" s="66"/>
      <c r="E38" s="67"/>
    </row>
    <row r="39" spans="1:5" ht="47.25" x14ac:dyDescent="0.25">
      <c r="A39" s="10" t="s">
        <v>73</v>
      </c>
      <c r="B39" s="12" t="s">
        <v>31</v>
      </c>
      <c r="C39" s="56">
        <v>416</v>
      </c>
      <c r="D39" s="52">
        <v>426</v>
      </c>
      <c r="E39" s="36">
        <f t="shared" si="0"/>
        <v>102.40384615384616</v>
      </c>
    </row>
    <row r="40" spans="1:5" x14ac:dyDescent="0.25">
      <c r="A40" s="10" t="s">
        <v>74</v>
      </c>
      <c r="B40" s="12" t="s">
        <v>32</v>
      </c>
      <c r="C40" s="56">
        <v>0</v>
      </c>
      <c r="D40" s="39">
        <v>0</v>
      </c>
      <c r="E40" s="37">
        <v>0</v>
      </c>
    </row>
    <row r="41" spans="1:5" ht="63" x14ac:dyDescent="0.25">
      <c r="A41" s="10" t="s">
        <v>75</v>
      </c>
      <c r="B41" s="12" t="s">
        <v>33</v>
      </c>
      <c r="C41" s="56">
        <v>0</v>
      </c>
      <c r="D41" s="39">
        <v>0</v>
      </c>
      <c r="E41" s="37">
        <v>0</v>
      </c>
    </row>
    <row r="42" spans="1:5" x14ac:dyDescent="0.25">
      <c r="A42" s="10"/>
      <c r="B42" s="11" t="s">
        <v>43</v>
      </c>
      <c r="C42" s="34">
        <f>SUM(C39:C41)</f>
        <v>416</v>
      </c>
      <c r="D42" s="53">
        <f>SUM(D39:D41)</f>
        <v>426</v>
      </c>
      <c r="E42" s="35">
        <f t="shared" si="0"/>
        <v>102.40384615384616</v>
      </c>
    </row>
    <row r="43" spans="1:5" x14ac:dyDescent="0.25">
      <c r="A43" s="10" t="s">
        <v>76</v>
      </c>
      <c r="B43" s="65" t="s">
        <v>64</v>
      </c>
      <c r="C43" s="66"/>
      <c r="D43" s="66"/>
      <c r="E43" s="67"/>
    </row>
    <row r="44" spans="1:5" ht="47.25" x14ac:dyDescent="0.25">
      <c r="A44" s="10" t="s">
        <v>77</v>
      </c>
      <c r="B44" s="17" t="s">
        <v>34</v>
      </c>
      <c r="C44" s="56">
        <v>0</v>
      </c>
      <c r="D44" s="52">
        <v>0</v>
      </c>
      <c r="E44" s="36">
        <v>0</v>
      </c>
    </row>
    <row r="45" spans="1:5" ht="31.5" x14ac:dyDescent="0.25">
      <c r="A45" s="10" t="s">
        <v>78</v>
      </c>
      <c r="B45" s="8" t="s">
        <v>35</v>
      </c>
      <c r="C45" s="56">
        <v>0</v>
      </c>
      <c r="D45" s="52">
        <v>0</v>
      </c>
      <c r="E45" s="36">
        <v>0</v>
      </c>
    </row>
    <row r="46" spans="1:5" ht="31.5" x14ac:dyDescent="0.25">
      <c r="A46" s="10" t="s">
        <v>79</v>
      </c>
      <c r="B46" s="17" t="s">
        <v>36</v>
      </c>
      <c r="C46" s="56">
        <v>48</v>
      </c>
      <c r="D46" s="52">
        <v>48</v>
      </c>
      <c r="E46" s="36">
        <f t="shared" si="0"/>
        <v>100</v>
      </c>
    </row>
    <row r="47" spans="1:5" x14ac:dyDescent="0.25">
      <c r="A47" s="10"/>
      <c r="B47" s="11" t="s">
        <v>43</v>
      </c>
      <c r="C47" s="34">
        <f>SUM(C44:C46)</f>
        <v>48</v>
      </c>
      <c r="D47" s="47">
        <f>SUM(D44:D46)</f>
        <v>48</v>
      </c>
      <c r="E47" s="38">
        <f t="shared" si="0"/>
        <v>100</v>
      </c>
    </row>
    <row r="48" spans="1:5" ht="34.5" customHeight="1" x14ac:dyDescent="0.25">
      <c r="A48" s="10" t="s">
        <v>80</v>
      </c>
      <c r="B48" s="65" t="s">
        <v>65</v>
      </c>
      <c r="C48" s="66"/>
      <c r="D48" s="66"/>
      <c r="E48" s="67"/>
    </row>
    <row r="49" spans="1:5" ht="47.25" x14ac:dyDescent="0.25">
      <c r="A49" s="10" t="s">
        <v>81</v>
      </c>
      <c r="B49" s="12" t="s">
        <v>37</v>
      </c>
      <c r="C49" s="56">
        <v>0</v>
      </c>
      <c r="D49" s="52">
        <v>0</v>
      </c>
      <c r="E49" s="36">
        <v>0</v>
      </c>
    </row>
    <row r="50" spans="1:5" ht="31.5" x14ac:dyDescent="0.25">
      <c r="A50" s="10" t="s">
        <v>82</v>
      </c>
      <c r="B50" s="12" t="s">
        <v>38</v>
      </c>
      <c r="C50" s="56">
        <v>0</v>
      </c>
      <c r="D50" s="52">
        <v>0</v>
      </c>
      <c r="E50" s="36">
        <v>0</v>
      </c>
    </row>
    <row r="51" spans="1:5" ht="31.5" x14ac:dyDescent="0.25">
      <c r="A51" s="10" t="s">
        <v>83</v>
      </c>
      <c r="B51" s="12" t="s">
        <v>39</v>
      </c>
      <c r="C51" s="56">
        <v>0</v>
      </c>
      <c r="D51" s="52">
        <v>0</v>
      </c>
      <c r="E51" s="36">
        <v>0</v>
      </c>
    </row>
    <row r="52" spans="1:5" ht="31.5" x14ac:dyDescent="0.25">
      <c r="A52" s="10" t="s">
        <v>84</v>
      </c>
      <c r="B52" s="12" t="s">
        <v>40</v>
      </c>
      <c r="C52" s="56">
        <v>96</v>
      </c>
      <c r="D52" s="52">
        <v>140</v>
      </c>
      <c r="E52" s="36">
        <f t="shared" si="0"/>
        <v>145.83333333333334</v>
      </c>
    </row>
    <row r="53" spans="1:5" x14ac:dyDescent="0.25">
      <c r="A53" s="10"/>
      <c r="B53" s="11" t="s">
        <v>43</v>
      </c>
      <c r="C53" s="34">
        <f>SUM(C49:C52)</f>
        <v>96</v>
      </c>
      <c r="D53" s="47">
        <f>SUM(D49:D52)</f>
        <v>140</v>
      </c>
      <c r="E53" s="38">
        <f t="shared" si="0"/>
        <v>145.83333333333334</v>
      </c>
    </row>
    <row r="54" spans="1:5" x14ac:dyDescent="0.25">
      <c r="A54" s="10"/>
      <c r="B54" s="9"/>
      <c r="C54" s="40"/>
      <c r="D54" s="40"/>
      <c r="E54" s="40"/>
    </row>
    <row r="55" spans="1:5" x14ac:dyDescent="0.25">
      <c r="A55" s="10"/>
      <c r="B55" s="23" t="s">
        <v>41</v>
      </c>
      <c r="C55" s="49">
        <f>SUM(C17,C25,C30,C37,C42,C47,C53)</f>
        <v>6572</v>
      </c>
      <c r="D55" s="47">
        <f>SUM(D17,D25,D30,D37,D42,D47,D53)</f>
        <v>6623</v>
      </c>
      <c r="E55" s="38">
        <f t="shared" si="0"/>
        <v>100.77601947656726</v>
      </c>
    </row>
  </sheetData>
  <mergeCells count="11">
    <mergeCell ref="B38:E38"/>
    <mergeCell ref="B43:E43"/>
    <mergeCell ref="B48:E48"/>
    <mergeCell ref="A2:E2"/>
    <mergeCell ref="A5:E5"/>
    <mergeCell ref="B4:D4"/>
    <mergeCell ref="A3:E3"/>
    <mergeCell ref="B26:E26"/>
    <mergeCell ref="B9:E9"/>
    <mergeCell ref="A6:E6"/>
    <mergeCell ref="B18:C18"/>
  </mergeCells>
  <pageMargins left="0.78740157480314965" right="0.39370078740157483" top="0" bottom="0" header="0" footer="0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I56"/>
  <sheetViews>
    <sheetView view="pageBreakPreview" topLeftCell="A26" zoomScaleNormal="100" zoomScaleSheetLayoutView="100" workbookViewId="0">
      <selection activeCell="D38" sqref="D38"/>
    </sheetView>
  </sheetViews>
  <sheetFormatPr defaultColWidth="9.140625" defaultRowHeight="15.75" x14ac:dyDescent="0.25"/>
  <cols>
    <col min="1" max="1" width="5" style="20" customWidth="1"/>
    <col min="2" max="2" width="51.28515625" style="2" customWidth="1"/>
    <col min="3" max="3" width="19.5703125" style="24" customWidth="1"/>
    <col min="4" max="4" width="15.140625" style="24" customWidth="1"/>
    <col min="5" max="5" width="14.7109375" style="24" customWidth="1"/>
    <col min="6" max="16384" width="9.140625" style="2"/>
  </cols>
  <sheetData>
    <row r="2" spans="1:113" ht="39" customHeight="1" x14ac:dyDescent="0.25">
      <c r="A2" s="71" t="s">
        <v>9</v>
      </c>
      <c r="B2" s="71"/>
      <c r="C2" s="71"/>
      <c r="D2" s="71"/>
      <c r="E2" s="71"/>
      <c r="F2" s="22"/>
      <c r="G2" s="22"/>
      <c r="H2" s="22"/>
      <c r="I2" s="22"/>
    </row>
    <row r="3" spans="1:113" ht="18.75" x14ac:dyDescent="0.3">
      <c r="A3" s="72" t="s">
        <v>8</v>
      </c>
      <c r="B3" s="72"/>
      <c r="C3" s="72"/>
      <c r="D3" s="72"/>
      <c r="E3" s="72"/>
    </row>
    <row r="4" spans="1:113" x14ac:dyDescent="0.25">
      <c r="B4" s="73" t="s">
        <v>0</v>
      </c>
      <c r="C4" s="73"/>
      <c r="D4" s="73"/>
      <c r="E4" s="27"/>
      <c r="F4" s="3"/>
      <c r="G4" s="3"/>
    </row>
    <row r="5" spans="1:113" x14ac:dyDescent="0.25">
      <c r="A5" s="74" t="s">
        <v>4</v>
      </c>
      <c r="B5" s="74"/>
      <c r="C5" s="74"/>
      <c r="D5" s="74"/>
      <c r="E5" s="74"/>
      <c r="F5" s="4"/>
      <c r="G5" s="4"/>
      <c r="H5" s="4"/>
      <c r="I5" s="4"/>
    </row>
    <row r="6" spans="1:113" ht="68.25" customHeight="1" x14ac:dyDescent="0.25">
      <c r="A6" s="75" t="s">
        <v>110</v>
      </c>
      <c r="B6" s="75"/>
      <c r="C6" s="75"/>
      <c r="D6" s="75"/>
      <c r="E6" s="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48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8" t="s">
        <v>42</v>
      </c>
      <c r="C9" s="69"/>
      <c r="D9" s="69"/>
      <c r="E9" s="70"/>
    </row>
    <row r="10" spans="1:113" ht="35.25" customHeight="1" x14ac:dyDescent="0.25">
      <c r="A10" s="6" t="s">
        <v>6</v>
      </c>
      <c r="B10" s="7" t="s">
        <v>10</v>
      </c>
      <c r="C10" s="40">
        <v>1482</v>
      </c>
      <c r="D10" s="36">
        <v>1629</v>
      </c>
      <c r="E10" s="36">
        <f>D10*100/C10</f>
        <v>109.91902834008097</v>
      </c>
    </row>
    <row r="11" spans="1:113" ht="34.5" customHeight="1" x14ac:dyDescent="0.25">
      <c r="A11" s="6" t="s">
        <v>7</v>
      </c>
      <c r="B11" s="8" t="s">
        <v>11</v>
      </c>
      <c r="C11" s="40">
        <v>1482</v>
      </c>
      <c r="D11" s="36">
        <v>1614</v>
      </c>
      <c r="E11" s="36">
        <f t="shared" ref="E11:E56" si="0">D11*100/C11</f>
        <v>108.90688259109312</v>
      </c>
    </row>
    <row r="12" spans="1:113" ht="64.5" customHeight="1" x14ac:dyDescent="0.25">
      <c r="A12" s="6" t="s">
        <v>44</v>
      </c>
      <c r="B12" s="8" t="s">
        <v>12</v>
      </c>
      <c r="C12" s="40">
        <v>1482</v>
      </c>
      <c r="D12" s="36">
        <v>1624</v>
      </c>
      <c r="E12" s="36">
        <f t="shared" si="0"/>
        <v>109.58164642375169</v>
      </c>
    </row>
    <row r="13" spans="1:113" ht="47.25" x14ac:dyDescent="0.25">
      <c r="A13" s="6" t="s">
        <v>45</v>
      </c>
      <c r="B13" s="8" t="s">
        <v>13</v>
      </c>
      <c r="C13" s="40">
        <v>0</v>
      </c>
      <c r="D13" s="51">
        <v>0</v>
      </c>
      <c r="E13" s="36">
        <v>0</v>
      </c>
    </row>
    <row r="14" spans="1:113" ht="47.25" x14ac:dyDescent="0.25">
      <c r="A14" s="6" t="s">
        <v>46</v>
      </c>
      <c r="B14" s="8" t="s">
        <v>14</v>
      </c>
      <c r="C14" s="40">
        <v>1482</v>
      </c>
      <c r="D14" s="51">
        <v>1591</v>
      </c>
      <c r="E14" s="36">
        <f t="shared" si="0"/>
        <v>107.3549257759784</v>
      </c>
    </row>
    <row r="15" spans="1:113" ht="31.5" x14ac:dyDescent="0.25">
      <c r="A15" s="10" t="s">
        <v>47</v>
      </c>
      <c r="B15" s="8" t="s">
        <v>15</v>
      </c>
      <c r="C15" s="40">
        <v>0</v>
      </c>
      <c r="D15" s="51">
        <v>0</v>
      </c>
      <c r="E15" s="36">
        <v>0</v>
      </c>
    </row>
    <row r="16" spans="1:113" x14ac:dyDescent="0.25">
      <c r="A16" s="10" t="s">
        <v>48</v>
      </c>
      <c r="B16" s="8" t="s">
        <v>16</v>
      </c>
      <c r="C16" s="40">
        <v>1482</v>
      </c>
      <c r="D16" s="39">
        <v>1497</v>
      </c>
      <c r="E16" s="36">
        <f t="shared" si="0"/>
        <v>101.01214574898785</v>
      </c>
    </row>
    <row r="17" spans="1:5" ht="78.75" x14ac:dyDescent="0.25">
      <c r="A17" s="42" t="s">
        <v>111</v>
      </c>
      <c r="B17" s="8" t="s">
        <v>112</v>
      </c>
      <c r="C17" s="61">
        <v>0</v>
      </c>
      <c r="D17" s="39">
        <v>0</v>
      </c>
      <c r="E17" s="36">
        <v>0</v>
      </c>
    </row>
    <row r="18" spans="1:5" x14ac:dyDescent="0.25">
      <c r="A18" s="10"/>
      <c r="B18" s="11" t="s">
        <v>43</v>
      </c>
      <c r="C18" s="34">
        <f>SUM(C10:C17)</f>
        <v>7410</v>
      </c>
      <c r="D18" s="55">
        <f>SUM(D10:D17)</f>
        <v>7955</v>
      </c>
      <c r="E18" s="38">
        <f t="shared" si="0"/>
        <v>107.3549257759784</v>
      </c>
    </row>
    <row r="19" spans="1:5" x14ac:dyDescent="0.25">
      <c r="A19" s="10" t="s">
        <v>50</v>
      </c>
      <c r="B19" s="64" t="s">
        <v>49</v>
      </c>
      <c r="C19" s="64"/>
      <c r="D19" s="26"/>
      <c r="E19" s="26"/>
    </row>
    <row r="20" spans="1:5" ht="94.5" x14ac:dyDescent="0.25">
      <c r="A20" s="10" t="s">
        <v>51</v>
      </c>
      <c r="B20" s="12" t="s">
        <v>17</v>
      </c>
      <c r="C20" s="40">
        <v>1482</v>
      </c>
      <c r="D20" s="52">
        <v>1629</v>
      </c>
      <c r="E20" s="36">
        <f t="shared" si="0"/>
        <v>109.91902834008097</v>
      </c>
    </row>
    <row r="21" spans="1:5" ht="31.5" x14ac:dyDescent="0.25">
      <c r="A21" s="10" t="s">
        <v>52</v>
      </c>
      <c r="B21" s="13" t="s">
        <v>18</v>
      </c>
      <c r="C21" s="40">
        <v>0</v>
      </c>
      <c r="D21" s="52">
        <v>0</v>
      </c>
      <c r="E21" s="36">
        <v>0</v>
      </c>
    </row>
    <row r="22" spans="1:5" ht="47.25" x14ac:dyDescent="0.25">
      <c r="A22" s="10" t="s">
        <v>53</v>
      </c>
      <c r="B22" s="14" t="s">
        <v>19</v>
      </c>
      <c r="C22" s="40">
        <v>1482</v>
      </c>
      <c r="D22" s="52">
        <v>1747</v>
      </c>
      <c r="E22" s="36">
        <f t="shared" si="0"/>
        <v>117.88124156545209</v>
      </c>
    </row>
    <row r="23" spans="1:5" ht="31.5" x14ac:dyDescent="0.25">
      <c r="A23" s="10" t="s">
        <v>54</v>
      </c>
      <c r="B23" s="15" t="s">
        <v>20</v>
      </c>
      <c r="C23" s="40">
        <v>312</v>
      </c>
      <c r="D23" s="52">
        <v>355</v>
      </c>
      <c r="E23" s="36">
        <f t="shared" si="0"/>
        <v>113.78205128205128</v>
      </c>
    </row>
    <row r="24" spans="1:5" ht="31.5" x14ac:dyDescent="0.25">
      <c r="A24" s="10" t="s">
        <v>55</v>
      </c>
      <c r="B24" s="12" t="s">
        <v>21</v>
      </c>
      <c r="C24" s="40">
        <v>1482</v>
      </c>
      <c r="D24" s="52">
        <v>1629</v>
      </c>
      <c r="E24" s="36">
        <f t="shared" si="0"/>
        <v>109.91902834008097</v>
      </c>
    </row>
    <row r="25" spans="1:5" ht="78.75" x14ac:dyDescent="0.25">
      <c r="A25" s="10" t="s">
        <v>56</v>
      </c>
      <c r="B25" s="15" t="s">
        <v>22</v>
      </c>
      <c r="C25" s="40">
        <v>0</v>
      </c>
      <c r="D25" s="52">
        <v>0</v>
      </c>
      <c r="E25" s="36">
        <v>0</v>
      </c>
    </row>
    <row r="26" spans="1:5" x14ac:dyDescent="0.25">
      <c r="A26" s="10"/>
      <c r="B26" s="11" t="s">
        <v>43</v>
      </c>
      <c r="C26" s="34">
        <f>SUM(C20:C25)</f>
        <v>4758</v>
      </c>
      <c r="D26" s="53">
        <f>SUM(D20:D25)</f>
        <v>5360</v>
      </c>
      <c r="E26" s="35">
        <f t="shared" si="0"/>
        <v>112.65237494745692</v>
      </c>
    </row>
    <row r="27" spans="1:5" x14ac:dyDescent="0.25">
      <c r="A27" s="10" t="s">
        <v>58</v>
      </c>
      <c r="B27" s="65" t="s">
        <v>57</v>
      </c>
      <c r="C27" s="66"/>
      <c r="D27" s="66"/>
      <c r="E27" s="67"/>
    </row>
    <row r="28" spans="1:5" ht="47.25" x14ac:dyDescent="0.25">
      <c r="A28" s="10" t="s">
        <v>59</v>
      </c>
      <c r="B28" s="8" t="s">
        <v>23</v>
      </c>
      <c r="C28" s="39">
        <v>72</v>
      </c>
      <c r="D28" s="40">
        <v>91</v>
      </c>
      <c r="E28" s="36">
        <f t="shared" si="0"/>
        <v>126.38888888888889</v>
      </c>
    </row>
    <row r="29" spans="1:5" x14ac:dyDescent="0.25">
      <c r="A29" s="10" t="s">
        <v>60</v>
      </c>
      <c r="B29" s="16" t="s">
        <v>24</v>
      </c>
      <c r="C29" s="39">
        <v>72</v>
      </c>
      <c r="D29" s="52">
        <v>90</v>
      </c>
      <c r="E29" s="36">
        <f t="shared" si="0"/>
        <v>125</v>
      </c>
    </row>
    <row r="30" spans="1:5" ht="47.25" x14ac:dyDescent="0.25">
      <c r="A30" s="10" t="s">
        <v>61</v>
      </c>
      <c r="B30" s="17" t="s">
        <v>25</v>
      </c>
      <c r="C30" s="39">
        <v>0</v>
      </c>
      <c r="D30" s="40">
        <v>0</v>
      </c>
      <c r="E30" s="36">
        <v>0</v>
      </c>
    </row>
    <row r="31" spans="1:5" x14ac:dyDescent="0.25">
      <c r="A31" s="10"/>
      <c r="B31" s="11" t="s">
        <v>43</v>
      </c>
      <c r="C31" s="34">
        <f>SUM(C28:C30)</f>
        <v>144</v>
      </c>
      <c r="D31" s="53">
        <f>SUM(D28:D30)</f>
        <v>181</v>
      </c>
      <c r="E31" s="35">
        <f t="shared" si="0"/>
        <v>125.69444444444444</v>
      </c>
    </row>
    <row r="32" spans="1:5" x14ac:dyDescent="0.25">
      <c r="A32" s="10" t="s">
        <v>66</v>
      </c>
      <c r="B32" s="21" t="s">
        <v>62</v>
      </c>
      <c r="C32" s="25"/>
      <c r="D32" s="25"/>
      <c r="E32" s="28"/>
    </row>
    <row r="33" spans="1:5" ht="78.75" x14ac:dyDescent="0.25">
      <c r="A33" s="10" t="s">
        <v>67</v>
      </c>
      <c r="B33" s="17" t="s">
        <v>26</v>
      </c>
      <c r="C33" s="39">
        <v>0</v>
      </c>
      <c r="D33" s="52">
        <v>0</v>
      </c>
      <c r="E33" s="36">
        <v>0</v>
      </c>
    </row>
    <row r="34" spans="1:5" ht="78.75" x14ac:dyDescent="0.25">
      <c r="A34" s="10" t="s">
        <v>68</v>
      </c>
      <c r="B34" s="17" t="s">
        <v>27</v>
      </c>
      <c r="C34" s="39">
        <v>0</v>
      </c>
      <c r="D34" s="52">
        <v>0</v>
      </c>
      <c r="E34" s="36">
        <v>0</v>
      </c>
    </row>
    <row r="35" spans="1:5" ht="31.5" x14ac:dyDescent="0.25">
      <c r="A35" s="10" t="s">
        <v>69</v>
      </c>
      <c r="B35" s="17" t="s">
        <v>28</v>
      </c>
      <c r="C35" s="39">
        <v>576</v>
      </c>
      <c r="D35" s="52">
        <v>685</v>
      </c>
      <c r="E35" s="36">
        <f t="shared" si="0"/>
        <v>118.92361111111111</v>
      </c>
    </row>
    <row r="36" spans="1:5" ht="31.5" x14ac:dyDescent="0.25">
      <c r="A36" s="10" t="s">
        <v>70</v>
      </c>
      <c r="B36" s="18" t="s">
        <v>29</v>
      </c>
      <c r="C36" s="39">
        <v>576</v>
      </c>
      <c r="D36" s="52">
        <v>668</v>
      </c>
      <c r="E36" s="36">
        <f t="shared" si="0"/>
        <v>115.97222222222223</v>
      </c>
    </row>
    <row r="37" spans="1:5" ht="31.5" x14ac:dyDescent="0.25">
      <c r="A37" s="10" t="s">
        <v>71</v>
      </c>
      <c r="B37" s="7" t="s">
        <v>30</v>
      </c>
      <c r="C37" s="39">
        <v>288</v>
      </c>
      <c r="D37" s="52">
        <v>340</v>
      </c>
      <c r="E37" s="36">
        <f t="shared" si="0"/>
        <v>118.05555555555556</v>
      </c>
    </row>
    <row r="38" spans="1:5" x14ac:dyDescent="0.25">
      <c r="A38" s="10"/>
      <c r="B38" s="11" t="s">
        <v>43</v>
      </c>
      <c r="C38" s="34">
        <f>SUM(C33:C37)</f>
        <v>1440</v>
      </c>
      <c r="D38" s="53">
        <f>SUM(D33:D37)</f>
        <v>1693</v>
      </c>
      <c r="E38" s="35">
        <f t="shared" si="0"/>
        <v>117.56944444444444</v>
      </c>
    </row>
    <row r="39" spans="1:5" x14ac:dyDescent="0.25">
      <c r="A39" s="10" t="s">
        <v>72</v>
      </c>
      <c r="B39" s="65" t="s">
        <v>63</v>
      </c>
      <c r="C39" s="66"/>
      <c r="D39" s="66"/>
      <c r="E39" s="67"/>
    </row>
    <row r="40" spans="1:5" ht="47.25" x14ac:dyDescent="0.25">
      <c r="A40" s="10" t="s">
        <v>73</v>
      </c>
      <c r="B40" s="12" t="s">
        <v>31</v>
      </c>
      <c r="C40" s="39">
        <v>624</v>
      </c>
      <c r="D40" s="52">
        <v>702</v>
      </c>
      <c r="E40" s="36">
        <f t="shared" si="0"/>
        <v>112.5</v>
      </c>
    </row>
    <row r="41" spans="1:5" x14ac:dyDescent="0.25">
      <c r="A41" s="10" t="s">
        <v>74</v>
      </c>
      <c r="B41" s="12" t="s">
        <v>32</v>
      </c>
      <c r="C41" s="39">
        <v>0</v>
      </c>
      <c r="D41" s="39">
        <v>0</v>
      </c>
      <c r="E41" s="37">
        <v>0</v>
      </c>
    </row>
    <row r="42" spans="1:5" ht="63" x14ac:dyDescent="0.25">
      <c r="A42" s="10" t="s">
        <v>75</v>
      </c>
      <c r="B42" s="12" t="s">
        <v>33</v>
      </c>
      <c r="C42" s="39">
        <v>0</v>
      </c>
      <c r="D42" s="39">
        <v>0</v>
      </c>
      <c r="E42" s="37">
        <v>0</v>
      </c>
    </row>
    <row r="43" spans="1:5" x14ac:dyDescent="0.25">
      <c r="A43" s="10"/>
      <c r="B43" s="11" t="s">
        <v>43</v>
      </c>
      <c r="C43" s="34">
        <f>SUM(C40:C42)</f>
        <v>624</v>
      </c>
      <c r="D43" s="53">
        <f>SUM(D40:D42)</f>
        <v>702</v>
      </c>
      <c r="E43" s="36">
        <f t="shared" si="0"/>
        <v>112.5</v>
      </c>
    </row>
    <row r="44" spans="1:5" x14ac:dyDescent="0.25">
      <c r="A44" s="10" t="s">
        <v>76</v>
      </c>
      <c r="B44" s="65" t="s">
        <v>64</v>
      </c>
      <c r="C44" s="66"/>
      <c r="D44" s="66"/>
      <c r="E44" s="67"/>
    </row>
    <row r="45" spans="1:5" ht="47.25" x14ac:dyDescent="0.25">
      <c r="A45" s="10" t="s">
        <v>77</v>
      </c>
      <c r="B45" s="17" t="s">
        <v>34</v>
      </c>
      <c r="C45" s="39">
        <v>0</v>
      </c>
      <c r="D45" s="52">
        <v>0</v>
      </c>
      <c r="E45" s="36">
        <v>0</v>
      </c>
    </row>
    <row r="46" spans="1:5" ht="31.5" x14ac:dyDescent="0.25">
      <c r="A46" s="10" t="s">
        <v>78</v>
      </c>
      <c r="B46" s="8" t="s">
        <v>35</v>
      </c>
      <c r="C46" s="39">
        <v>0</v>
      </c>
      <c r="D46" s="52">
        <v>0</v>
      </c>
      <c r="E46" s="36">
        <v>0</v>
      </c>
    </row>
    <row r="47" spans="1:5" ht="31.5" x14ac:dyDescent="0.25">
      <c r="A47" s="10" t="s">
        <v>79</v>
      </c>
      <c r="B47" s="17" t="s">
        <v>36</v>
      </c>
      <c r="C47" s="39">
        <v>0</v>
      </c>
      <c r="D47" s="52">
        <v>0</v>
      </c>
      <c r="E47" s="36">
        <v>0</v>
      </c>
    </row>
    <row r="48" spans="1:5" x14ac:dyDescent="0.25">
      <c r="A48" s="10"/>
      <c r="B48" s="11" t="s">
        <v>43</v>
      </c>
      <c r="C48" s="34">
        <f>SUM(C45:C47)</f>
        <v>0</v>
      </c>
      <c r="D48" s="47">
        <f>SUM(D45:D47)</f>
        <v>0</v>
      </c>
      <c r="E48" s="38">
        <v>0</v>
      </c>
    </row>
    <row r="49" spans="1:5" x14ac:dyDescent="0.25">
      <c r="A49" s="10" t="s">
        <v>80</v>
      </c>
      <c r="B49" s="65" t="s">
        <v>65</v>
      </c>
      <c r="C49" s="66"/>
      <c r="D49" s="66"/>
      <c r="E49" s="67"/>
    </row>
    <row r="50" spans="1:5" ht="47.25" x14ac:dyDescent="0.25">
      <c r="A50" s="10" t="s">
        <v>81</v>
      </c>
      <c r="B50" s="12" t="s">
        <v>37</v>
      </c>
      <c r="C50" s="39">
        <v>48</v>
      </c>
      <c r="D50" s="52">
        <v>35</v>
      </c>
      <c r="E50" s="36">
        <f t="shared" si="0"/>
        <v>72.916666666666671</v>
      </c>
    </row>
    <row r="51" spans="1:5" ht="31.5" x14ac:dyDescent="0.25">
      <c r="A51" s="10" t="s">
        <v>82</v>
      </c>
      <c r="B51" s="12" t="s">
        <v>38</v>
      </c>
      <c r="C51" s="39">
        <v>260</v>
      </c>
      <c r="D51" s="52">
        <v>303</v>
      </c>
      <c r="E51" s="36">
        <f t="shared" si="0"/>
        <v>116.53846153846153</v>
      </c>
    </row>
    <row r="52" spans="1:5" ht="31.5" x14ac:dyDescent="0.25">
      <c r="A52" s="10" t="s">
        <v>83</v>
      </c>
      <c r="B52" s="12" t="s">
        <v>39</v>
      </c>
      <c r="C52" s="39">
        <v>312</v>
      </c>
      <c r="D52" s="52">
        <v>364</v>
      </c>
      <c r="E52" s="36">
        <f t="shared" si="0"/>
        <v>116.66666666666667</v>
      </c>
    </row>
    <row r="53" spans="1:5" ht="31.5" x14ac:dyDescent="0.25">
      <c r="A53" s="10" t="s">
        <v>84</v>
      </c>
      <c r="B53" s="12" t="s">
        <v>40</v>
      </c>
      <c r="C53" s="39">
        <v>0</v>
      </c>
      <c r="D53" s="52">
        <v>0</v>
      </c>
      <c r="E53" s="36">
        <v>0</v>
      </c>
    </row>
    <row r="54" spans="1:5" x14ac:dyDescent="0.25">
      <c r="A54" s="10"/>
      <c r="B54" s="11" t="s">
        <v>43</v>
      </c>
      <c r="C54" s="34">
        <f>SUM(C50:C53)</f>
        <v>620</v>
      </c>
      <c r="D54" s="47">
        <f>SUM(D50:D53)</f>
        <v>702</v>
      </c>
      <c r="E54" s="38">
        <f t="shared" si="0"/>
        <v>113.2258064516129</v>
      </c>
    </row>
    <row r="55" spans="1:5" x14ac:dyDescent="0.25">
      <c r="A55" s="10"/>
      <c r="B55" s="9"/>
      <c r="C55" s="40"/>
      <c r="D55" s="40"/>
      <c r="E55" s="40"/>
    </row>
    <row r="56" spans="1:5" x14ac:dyDescent="0.25">
      <c r="A56" s="10"/>
      <c r="B56" s="23" t="s">
        <v>41</v>
      </c>
      <c r="C56" s="49">
        <f>SUM(C18,C26,C31,C38,C43,C48,C54)</f>
        <v>14996</v>
      </c>
      <c r="D56" s="47">
        <f>SUM(D18,D26,D31,D38,D43,D48,D54)</f>
        <v>16593</v>
      </c>
      <c r="E56" s="38">
        <f t="shared" si="0"/>
        <v>110.64950653507601</v>
      </c>
    </row>
  </sheetData>
  <mergeCells count="11">
    <mergeCell ref="B19:C19"/>
    <mergeCell ref="B27:E27"/>
    <mergeCell ref="B39:E39"/>
    <mergeCell ref="B44:E44"/>
    <mergeCell ref="B49:E49"/>
    <mergeCell ref="B9:E9"/>
    <mergeCell ref="A2:E2"/>
    <mergeCell ref="A3:E3"/>
    <mergeCell ref="B4:D4"/>
    <mergeCell ref="A5:E5"/>
    <mergeCell ref="A6:E6"/>
  </mergeCells>
  <pageMargins left="0.7" right="0.7" top="0.75" bottom="0.75" header="0.3" footer="0.3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DI56"/>
  <sheetViews>
    <sheetView view="pageBreakPreview" topLeftCell="A38" zoomScaleNormal="100" zoomScaleSheetLayoutView="100" workbookViewId="0">
      <selection activeCell="D52" sqref="D52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4" customWidth="1"/>
    <col min="4" max="4" width="15.140625" style="24" customWidth="1"/>
    <col min="5" max="5" width="14.7109375" style="24" customWidth="1"/>
    <col min="6" max="16384" width="9.140625" style="2"/>
  </cols>
  <sheetData>
    <row r="2" spans="1:113" ht="39" customHeight="1" x14ac:dyDescent="0.25">
      <c r="A2" s="71" t="s">
        <v>9</v>
      </c>
      <c r="B2" s="71"/>
      <c r="C2" s="71"/>
      <c r="D2" s="71"/>
      <c r="E2" s="71"/>
      <c r="F2" s="22"/>
      <c r="G2" s="22"/>
      <c r="H2" s="22"/>
      <c r="I2" s="22"/>
    </row>
    <row r="3" spans="1:113" ht="18.75" x14ac:dyDescent="0.3">
      <c r="A3" s="72" t="s">
        <v>8</v>
      </c>
      <c r="B3" s="72"/>
      <c r="C3" s="72"/>
      <c r="D3" s="72"/>
      <c r="E3" s="72"/>
    </row>
    <row r="4" spans="1:113" x14ac:dyDescent="0.25">
      <c r="B4" s="73" t="s">
        <v>0</v>
      </c>
      <c r="C4" s="73"/>
      <c r="D4" s="73"/>
      <c r="E4" s="27"/>
      <c r="F4" s="3"/>
      <c r="G4" s="3"/>
    </row>
    <row r="5" spans="1:113" x14ac:dyDescent="0.25">
      <c r="A5" s="74" t="s">
        <v>4</v>
      </c>
      <c r="B5" s="74"/>
      <c r="C5" s="74"/>
      <c r="D5" s="74"/>
      <c r="E5" s="74"/>
      <c r="F5" s="4"/>
      <c r="G5" s="4"/>
      <c r="H5" s="4"/>
      <c r="I5" s="4"/>
    </row>
    <row r="6" spans="1:113" ht="47.25" customHeight="1" x14ac:dyDescent="0.25">
      <c r="A6" s="75" t="s">
        <v>104</v>
      </c>
      <c r="B6" s="75"/>
      <c r="C6" s="75"/>
      <c r="D6" s="75"/>
      <c r="E6" s="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48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8" t="s">
        <v>42</v>
      </c>
      <c r="C9" s="69"/>
      <c r="D9" s="69"/>
      <c r="E9" s="70"/>
    </row>
    <row r="10" spans="1:113" ht="35.25" customHeight="1" x14ac:dyDescent="0.25">
      <c r="A10" s="6" t="s">
        <v>6</v>
      </c>
      <c r="B10" s="7" t="s">
        <v>10</v>
      </c>
      <c r="C10" s="57">
        <v>2717</v>
      </c>
      <c r="D10" s="40">
        <v>2702</v>
      </c>
      <c r="E10" s="36">
        <f>D10*100/C10</f>
        <v>99.447920500552073</v>
      </c>
    </row>
    <row r="11" spans="1:113" ht="31.5" x14ac:dyDescent="0.25">
      <c r="A11" s="6" t="s">
        <v>7</v>
      </c>
      <c r="B11" s="8" t="s">
        <v>11</v>
      </c>
      <c r="C11" s="57">
        <v>2717</v>
      </c>
      <c r="D11" s="40">
        <v>2617</v>
      </c>
      <c r="E11" s="36">
        <f t="shared" ref="E11:E56" si="0">D11*100/C11</f>
        <v>96.319470003680536</v>
      </c>
    </row>
    <row r="12" spans="1:113" ht="69.75" customHeight="1" x14ac:dyDescent="0.25">
      <c r="A12" s="6" t="s">
        <v>44</v>
      </c>
      <c r="B12" s="8" t="s">
        <v>12</v>
      </c>
      <c r="C12" s="57">
        <v>2717</v>
      </c>
      <c r="D12" s="40">
        <v>2702</v>
      </c>
      <c r="E12" s="36">
        <f t="shared" si="0"/>
        <v>99.447920500552073</v>
      </c>
    </row>
    <row r="13" spans="1:113" ht="47.25" x14ac:dyDescent="0.25">
      <c r="A13" s="6" t="s">
        <v>45</v>
      </c>
      <c r="B13" s="8" t="s">
        <v>13</v>
      </c>
      <c r="C13" s="57">
        <v>0</v>
      </c>
      <c r="D13" s="40">
        <v>0</v>
      </c>
      <c r="E13" s="36">
        <v>0</v>
      </c>
    </row>
    <row r="14" spans="1:113" ht="47.25" x14ac:dyDescent="0.25">
      <c r="A14" s="6" t="s">
        <v>46</v>
      </c>
      <c r="B14" s="8" t="s">
        <v>14</v>
      </c>
      <c r="C14" s="57">
        <v>2717</v>
      </c>
      <c r="D14" s="40">
        <v>2702</v>
      </c>
      <c r="E14" s="36">
        <f t="shared" si="0"/>
        <v>99.447920500552073</v>
      </c>
    </row>
    <row r="15" spans="1:113" ht="31.5" x14ac:dyDescent="0.25">
      <c r="A15" s="10" t="s">
        <v>47</v>
      </c>
      <c r="B15" s="8" t="s">
        <v>15</v>
      </c>
      <c r="C15" s="57">
        <v>0</v>
      </c>
      <c r="D15" s="40">
        <v>0</v>
      </c>
      <c r="E15" s="36">
        <v>0</v>
      </c>
    </row>
    <row r="16" spans="1:113" x14ac:dyDescent="0.25">
      <c r="A16" s="10" t="s">
        <v>48</v>
      </c>
      <c r="B16" s="8" t="s">
        <v>16</v>
      </c>
      <c r="C16" s="57">
        <v>2717</v>
      </c>
      <c r="D16" s="40">
        <v>2617</v>
      </c>
      <c r="E16" s="36">
        <f t="shared" si="0"/>
        <v>96.319470003680536</v>
      </c>
    </row>
    <row r="17" spans="1:5" ht="78.75" x14ac:dyDescent="0.25">
      <c r="A17" s="42" t="s">
        <v>111</v>
      </c>
      <c r="B17" s="8" t="s">
        <v>112</v>
      </c>
      <c r="C17" s="62">
        <v>72</v>
      </c>
      <c r="D17" s="40">
        <v>80</v>
      </c>
      <c r="E17" s="36">
        <f t="shared" si="0"/>
        <v>111.11111111111111</v>
      </c>
    </row>
    <row r="18" spans="1:5" x14ac:dyDescent="0.25">
      <c r="A18" s="10"/>
      <c r="B18" s="11" t="s">
        <v>43</v>
      </c>
      <c r="C18" s="34">
        <f>SUM(C10:C17)</f>
        <v>13657</v>
      </c>
      <c r="D18" s="34">
        <f>SUM(D10:D17)</f>
        <v>13420</v>
      </c>
      <c r="E18" s="38">
        <f t="shared" si="0"/>
        <v>98.264626199018821</v>
      </c>
    </row>
    <row r="19" spans="1:5" x14ac:dyDescent="0.25">
      <c r="A19" s="10" t="s">
        <v>50</v>
      </c>
      <c r="B19" s="64" t="s">
        <v>49</v>
      </c>
      <c r="C19" s="64"/>
      <c r="D19" s="26"/>
      <c r="E19" s="26"/>
    </row>
    <row r="20" spans="1:5" ht="94.5" x14ac:dyDescent="0.25">
      <c r="A20" s="10" t="s">
        <v>51</v>
      </c>
      <c r="B20" s="12" t="s">
        <v>17</v>
      </c>
      <c r="C20" s="57">
        <v>2717</v>
      </c>
      <c r="D20" s="40">
        <v>2702</v>
      </c>
      <c r="E20" s="36">
        <f t="shared" si="0"/>
        <v>99.447920500552073</v>
      </c>
    </row>
    <row r="21" spans="1:5" ht="31.5" x14ac:dyDescent="0.25">
      <c r="A21" s="10" t="s">
        <v>52</v>
      </c>
      <c r="B21" s="13" t="s">
        <v>18</v>
      </c>
      <c r="C21" s="57">
        <v>0</v>
      </c>
      <c r="D21" s="40">
        <v>0</v>
      </c>
      <c r="E21" s="36">
        <v>0</v>
      </c>
    </row>
    <row r="22" spans="1:5" ht="47.25" x14ac:dyDescent="0.25">
      <c r="A22" s="10" t="s">
        <v>53</v>
      </c>
      <c r="B22" s="14" t="s">
        <v>19</v>
      </c>
      <c r="C22" s="57">
        <v>2717</v>
      </c>
      <c r="D22" s="40">
        <v>2702</v>
      </c>
      <c r="E22" s="36">
        <f t="shared" si="0"/>
        <v>99.447920500552073</v>
      </c>
    </row>
    <row r="23" spans="1:5" ht="31.5" x14ac:dyDescent="0.25">
      <c r="A23" s="10" t="s">
        <v>54</v>
      </c>
      <c r="B23" s="15" t="s">
        <v>20</v>
      </c>
      <c r="C23" s="57">
        <v>0</v>
      </c>
      <c r="D23" s="40">
        <v>0</v>
      </c>
      <c r="E23" s="36">
        <v>0</v>
      </c>
    </row>
    <row r="24" spans="1:5" ht="31.5" x14ac:dyDescent="0.25">
      <c r="A24" s="10" t="s">
        <v>55</v>
      </c>
      <c r="B24" s="12" t="s">
        <v>21</v>
      </c>
      <c r="C24" s="57">
        <v>2717</v>
      </c>
      <c r="D24" s="40">
        <v>2702</v>
      </c>
      <c r="E24" s="36">
        <f t="shared" si="0"/>
        <v>99.447920500552073</v>
      </c>
    </row>
    <row r="25" spans="1:5" ht="78.75" x14ac:dyDescent="0.25">
      <c r="A25" s="10" t="s">
        <v>56</v>
      </c>
      <c r="B25" s="15" t="s">
        <v>22</v>
      </c>
      <c r="C25" s="57">
        <v>572</v>
      </c>
      <c r="D25" s="40">
        <v>547</v>
      </c>
      <c r="E25" s="36">
        <f t="shared" si="0"/>
        <v>95.629370629370626</v>
      </c>
    </row>
    <row r="26" spans="1:5" x14ac:dyDescent="0.25">
      <c r="A26" s="10"/>
      <c r="B26" s="11" t="s">
        <v>43</v>
      </c>
      <c r="C26" s="34">
        <f>SUM(C20:C25)</f>
        <v>8723</v>
      </c>
      <c r="D26" s="47">
        <f>SUM(D20:D25)</f>
        <v>8653</v>
      </c>
      <c r="E26" s="38">
        <f t="shared" si="0"/>
        <v>99.197523787687729</v>
      </c>
    </row>
    <row r="27" spans="1:5" x14ac:dyDescent="0.25">
      <c r="A27" s="10" t="s">
        <v>58</v>
      </c>
      <c r="B27" s="65" t="s">
        <v>57</v>
      </c>
      <c r="C27" s="66"/>
      <c r="D27" s="66"/>
      <c r="E27" s="67"/>
    </row>
    <row r="28" spans="1:5" ht="47.25" x14ac:dyDescent="0.25">
      <c r="A28" s="10" t="s">
        <v>59</v>
      </c>
      <c r="B28" s="8" t="s">
        <v>23</v>
      </c>
      <c r="C28" s="40">
        <v>216</v>
      </c>
      <c r="D28" s="40">
        <v>224</v>
      </c>
      <c r="E28" s="36">
        <f t="shared" si="0"/>
        <v>103.70370370370371</v>
      </c>
    </row>
    <row r="29" spans="1:5" x14ac:dyDescent="0.25">
      <c r="A29" s="10" t="s">
        <v>60</v>
      </c>
      <c r="B29" s="16" t="s">
        <v>24</v>
      </c>
      <c r="C29" s="40">
        <v>572</v>
      </c>
      <c r="D29" s="44">
        <v>547</v>
      </c>
      <c r="E29" s="36">
        <f t="shared" si="0"/>
        <v>95.629370629370626</v>
      </c>
    </row>
    <row r="30" spans="1:5" ht="47.25" x14ac:dyDescent="0.25">
      <c r="A30" s="10" t="s">
        <v>61</v>
      </c>
      <c r="B30" s="17" t="s">
        <v>25</v>
      </c>
      <c r="C30" s="39">
        <v>0</v>
      </c>
      <c r="D30" s="45">
        <v>0</v>
      </c>
      <c r="E30" s="36">
        <v>0</v>
      </c>
    </row>
    <row r="31" spans="1:5" x14ac:dyDescent="0.25">
      <c r="A31" s="10"/>
      <c r="B31" s="11" t="s">
        <v>43</v>
      </c>
      <c r="C31" s="34">
        <f>SUM(C28:C30)</f>
        <v>788</v>
      </c>
      <c r="D31" s="47">
        <f>SUM(D28:D30)</f>
        <v>771</v>
      </c>
      <c r="E31" s="38">
        <f t="shared" si="0"/>
        <v>97.842639593908629</v>
      </c>
    </row>
    <row r="32" spans="1:5" x14ac:dyDescent="0.25">
      <c r="A32" s="10" t="s">
        <v>66</v>
      </c>
      <c r="B32" s="21" t="s">
        <v>62</v>
      </c>
      <c r="C32" s="25"/>
      <c r="D32" s="25"/>
      <c r="E32" s="28"/>
    </row>
    <row r="33" spans="1:5" ht="78.75" x14ac:dyDescent="0.25">
      <c r="A33" s="10" t="s">
        <v>67</v>
      </c>
      <c r="B33" s="17" t="s">
        <v>26</v>
      </c>
      <c r="C33" s="39">
        <v>0</v>
      </c>
      <c r="D33" s="45">
        <v>0</v>
      </c>
      <c r="E33" s="36">
        <v>0</v>
      </c>
    </row>
    <row r="34" spans="1:5" ht="78.75" x14ac:dyDescent="0.25">
      <c r="A34" s="10" t="s">
        <v>68</v>
      </c>
      <c r="B34" s="17" t="s">
        <v>27</v>
      </c>
      <c r="C34" s="57">
        <v>572</v>
      </c>
      <c r="D34" s="40">
        <v>526</v>
      </c>
      <c r="E34" s="36">
        <f t="shared" si="0"/>
        <v>91.95804195804196</v>
      </c>
    </row>
    <row r="35" spans="1:5" ht="31.5" x14ac:dyDescent="0.25">
      <c r="A35" s="10" t="s">
        <v>69</v>
      </c>
      <c r="B35" s="17" t="s">
        <v>28</v>
      </c>
      <c r="C35" s="57">
        <v>572</v>
      </c>
      <c r="D35" s="40">
        <v>547</v>
      </c>
      <c r="E35" s="36">
        <f t="shared" si="0"/>
        <v>95.629370629370626</v>
      </c>
    </row>
    <row r="36" spans="1:5" ht="31.5" x14ac:dyDescent="0.25">
      <c r="A36" s="10" t="s">
        <v>70</v>
      </c>
      <c r="B36" s="18" t="s">
        <v>29</v>
      </c>
      <c r="C36" s="57">
        <v>2717</v>
      </c>
      <c r="D36" s="40">
        <v>2697</v>
      </c>
      <c r="E36" s="36">
        <f t="shared" si="0"/>
        <v>99.263894000736101</v>
      </c>
    </row>
    <row r="37" spans="1:5" ht="31.5" x14ac:dyDescent="0.25">
      <c r="A37" s="10" t="s">
        <v>71</v>
      </c>
      <c r="B37" s="7" t="s">
        <v>30</v>
      </c>
      <c r="C37" s="57">
        <v>528</v>
      </c>
      <c r="D37" s="40">
        <v>511</v>
      </c>
      <c r="E37" s="36">
        <f t="shared" si="0"/>
        <v>96.780303030303031</v>
      </c>
    </row>
    <row r="38" spans="1:5" x14ac:dyDescent="0.25">
      <c r="A38" s="10"/>
      <c r="B38" s="11" t="s">
        <v>43</v>
      </c>
      <c r="C38" s="34">
        <f>SUM(C33:C37)</f>
        <v>4389</v>
      </c>
      <c r="D38" s="47">
        <f>SUM(D33:D37)</f>
        <v>4281</v>
      </c>
      <c r="E38" s="38">
        <f t="shared" si="0"/>
        <v>97.539302802460696</v>
      </c>
    </row>
    <row r="39" spans="1:5" x14ac:dyDescent="0.25">
      <c r="A39" s="10" t="s">
        <v>72</v>
      </c>
      <c r="B39" s="65" t="s">
        <v>63</v>
      </c>
      <c r="C39" s="66"/>
      <c r="D39" s="66"/>
      <c r="E39" s="67"/>
    </row>
    <row r="40" spans="1:5" ht="47.25" x14ac:dyDescent="0.25">
      <c r="A40" s="10" t="s">
        <v>73</v>
      </c>
      <c r="B40" s="12" t="s">
        <v>31</v>
      </c>
      <c r="C40" s="39">
        <v>1040</v>
      </c>
      <c r="D40" s="45">
        <v>1008</v>
      </c>
      <c r="E40" s="36">
        <f t="shared" si="0"/>
        <v>96.92307692307692</v>
      </c>
    </row>
    <row r="41" spans="1:5" x14ac:dyDescent="0.25">
      <c r="A41" s="10" t="s">
        <v>74</v>
      </c>
      <c r="B41" s="12" t="s">
        <v>32</v>
      </c>
      <c r="C41" s="39">
        <v>0</v>
      </c>
      <c r="D41" s="45">
        <v>0</v>
      </c>
      <c r="E41" s="36">
        <v>0</v>
      </c>
    </row>
    <row r="42" spans="1:5" ht="63" x14ac:dyDescent="0.25">
      <c r="A42" s="10" t="s">
        <v>75</v>
      </c>
      <c r="B42" s="12" t="s">
        <v>33</v>
      </c>
      <c r="C42" s="39">
        <v>266</v>
      </c>
      <c r="D42" s="45">
        <v>242</v>
      </c>
      <c r="E42" s="36">
        <f t="shared" si="0"/>
        <v>90.977443609022558</v>
      </c>
    </row>
    <row r="43" spans="1:5" x14ac:dyDescent="0.25">
      <c r="A43" s="10"/>
      <c r="B43" s="11" t="s">
        <v>43</v>
      </c>
      <c r="C43" s="34">
        <f>SUM(C40:C42)</f>
        <v>1306</v>
      </c>
      <c r="D43" s="47">
        <f>SUM(D40:D42)</f>
        <v>1250</v>
      </c>
      <c r="E43" s="38">
        <f t="shared" si="0"/>
        <v>95.712098009188367</v>
      </c>
    </row>
    <row r="44" spans="1:5" x14ac:dyDescent="0.25">
      <c r="A44" s="10" t="s">
        <v>76</v>
      </c>
      <c r="B44" s="65" t="s">
        <v>64</v>
      </c>
      <c r="C44" s="66"/>
      <c r="D44" s="66"/>
      <c r="E44" s="67"/>
    </row>
    <row r="45" spans="1:5" ht="47.25" x14ac:dyDescent="0.25">
      <c r="A45" s="10" t="s">
        <v>77</v>
      </c>
      <c r="B45" s="17" t="s">
        <v>34</v>
      </c>
      <c r="C45" s="39">
        <v>0</v>
      </c>
      <c r="D45" s="45">
        <v>0</v>
      </c>
      <c r="E45" s="36">
        <v>0</v>
      </c>
    </row>
    <row r="46" spans="1:5" ht="31.5" x14ac:dyDescent="0.25">
      <c r="A46" s="10" t="s">
        <v>78</v>
      </c>
      <c r="B46" s="8" t="s">
        <v>35</v>
      </c>
      <c r="C46" s="39">
        <v>0</v>
      </c>
      <c r="D46" s="45">
        <v>0</v>
      </c>
      <c r="E46" s="36">
        <v>0</v>
      </c>
    </row>
    <row r="47" spans="1:5" ht="31.5" x14ac:dyDescent="0.25">
      <c r="A47" s="10" t="s">
        <v>79</v>
      </c>
      <c r="B47" s="17" t="s">
        <v>36</v>
      </c>
      <c r="C47" s="39">
        <v>0</v>
      </c>
      <c r="D47" s="45">
        <v>0</v>
      </c>
      <c r="E47" s="36">
        <v>0</v>
      </c>
    </row>
    <row r="48" spans="1:5" x14ac:dyDescent="0.25">
      <c r="A48" s="10"/>
      <c r="B48" s="11" t="s">
        <v>43</v>
      </c>
      <c r="C48" s="34">
        <f>SUM(C45:C47)</f>
        <v>0</v>
      </c>
      <c r="D48" s="47">
        <f>SUM(D45:D47)</f>
        <v>0</v>
      </c>
      <c r="E48" s="38">
        <v>0</v>
      </c>
    </row>
    <row r="49" spans="1:5" x14ac:dyDescent="0.25">
      <c r="A49" s="10" t="s">
        <v>80</v>
      </c>
      <c r="B49" s="65" t="s">
        <v>65</v>
      </c>
      <c r="C49" s="66"/>
      <c r="D49" s="66"/>
      <c r="E49" s="67"/>
    </row>
    <row r="50" spans="1:5" ht="47.25" x14ac:dyDescent="0.25">
      <c r="A50" s="10" t="s">
        <v>81</v>
      </c>
      <c r="B50" s="12" t="s">
        <v>37</v>
      </c>
      <c r="C50" s="39">
        <v>0</v>
      </c>
      <c r="D50" s="45">
        <v>0</v>
      </c>
      <c r="E50" s="36">
        <v>0</v>
      </c>
    </row>
    <row r="51" spans="1:5" ht="31.5" x14ac:dyDescent="0.25">
      <c r="A51" s="10" t="s">
        <v>82</v>
      </c>
      <c r="B51" s="12" t="s">
        <v>38</v>
      </c>
      <c r="C51" s="39">
        <v>572</v>
      </c>
      <c r="D51" s="45">
        <v>547</v>
      </c>
      <c r="E51" s="36">
        <f t="shared" si="0"/>
        <v>95.629370629370626</v>
      </c>
    </row>
    <row r="52" spans="1:5" ht="31.5" x14ac:dyDescent="0.25">
      <c r="A52" s="10" t="s">
        <v>83</v>
      </c>
      <c r="B52" s="12" t="s">
        <v>39</v>
      </c>
      <c r="C52" s="39">
        <v>572</v>
      </c>
      <c r="D52" s="45">
        <v>547</v>
      </c>
      <c r="E52" s="36">
        <f t="shared" si="0"/>
        <v>95.629370629370626</v>
      </c>
    </row>
    <row r="53" spans="1:5" ht="31.5" x14ac:dyDescent="0.25">
      <c r="A53" s="10" t="s">
        <v>84</v>
      </c>
      <c r="B53" s="12" t="s">
        <v>40</v>
      </c>
      <c r="C53" s="39">
        <v>0</v>
      </c>
      <c r="D53" s="45">
        <v>0</v>
      </c>
      <c r="E53" s="36">
        <v>0</v>
      </c>
    </row>
    <row r="54" spans="1:5" x14ac:dyDescent="0.25">
      <c r="A54" s="10"/>
      <c r="B54" s="11" t="s">
        <v>43</v>
      </c>
      <c r="C54" s="34">
        <f>SUM(C50:C53)</f>
        <v>1144</v>
      </c>
      <c r="D54" s="47">
        <f>SUM(D50:D53)</f>
        <v>1094</v>
      </c>
      <c r="E54" s="38">
        <f t="shared" si="0"/>
        <v>95.629370629370626</v>
      </c>
    </row>
    <row r="55" spans="1:5" x14ac:dyDescent="0.25">
      <c r="A55" s="10"/>
      <c r="B55" s="9"/>
      <c r="C55" s="40"/>
      <c r="D55" s="40"/>
      <c r="E55" s="40"/>
    </row>
    <row r="56" spans="1:5" x14ac:dyDescent="0.25">
      <c r="A56" s="10"/>
      <c r="B56" s="23" t="s">
        <v>41</v>
      </c>
      <c r="C56" s="49">
        <f>SUM(C18,C26,C31,C38,C43,C48,C54)</f>
        <v>30007</v>
      </c>
      <c r="D56" s="47">
        <f>SUM(D18,D26,D31,D38,D43,D48,D54)</f>
        <v>29469</v>
      </c>
      <c r="E56" s="38">
        <f t="shared" si="0"/>
        <v>98.207085013496851</v>
      </c>
    </row>
  </sheetData>
  <mergeCells count="11">
    <mergeCell ref="A2:E2"/>
    <mergeCell ref="B27:E27"/>
    <mergeCell ref="B39:E39"/>
    <mergeCell ref="B44:E44"/>
    <mergeCell ref="B49:E49"/>
    <mergeCell ref="A3:E3"/>
    <mergeCell ref="B4:D4"/>
    <mergeCell ref="A5:E5"/>
    <mergeCell ref="A6:E6"/>
    <mergeCell ref="B9:E9"/>
    <mergeCell ref="B19:C19"/>
  </mergeCells>
  <pageMargins left="0.70866141732283472" right="0.70866141732283472" top="0.74803149606299213" bottom="0.35433070866141736" header="0.31496062992125984" footer="0.11811023622047245"/>
  <pageSetup paperSize="9" scale="82" fitToHeight="0" orientation="portrait" r:id="rId1"/>
  <rowBreaks count="1" manualBreakCount="1">
    <brk id="26" max="16383" man="1"/>
  </rowBreaks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DI59"/>
  <sheetViews>
    <sheetView view="pageBreakPreview" topLeftCell="A43" zoomScaleNormal="100" zoomScaleSheetLayoutView="100" workbookViewId="0">
      <selection activeCell="D53" sqref="D53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7" customWidth="1"/>
    <col min="4" max="4" width="16.28515625" style="27" customWidth="1"/>
    <col min="5" max="5" width="14.7109375" style="27" customWidth="1"/>
    <col min="6" max="16384" width="9.140625" style="2"/>
  </cols>
  <sheetData>
    <row r="2" spans="1:113" ht="39" customHeight="1" x14ac:dyDescent="0.25">
      <c r="A2" s="76" t="s">
        <v>9</v>
      </c>
      <c r="B2" s="76"/>
      <c r="C2" s="76"/>
      <c r="D2" s="76"/>
      <c r="E2" s="76"/>
      <c r="F2" s="22"/>
      <c r="G2" s="22"/>
      <c r="H2" s="22"/>
      <c r="I2" s="22"/>
    </row>
    <row r="3" spans="1:113" x14ac:dyDescent="0.25">
      <c r="A3" s="77" t="s">
        <v>8</v>
      </c>
      <c r="B3" s="77"/>
      <c r="C3" s="77"/>
      <c r="D3" s="77"/>
      <c r="E3" s="77"/>
    </row>
    <row r="4" spans="1:113" x14ac:dyDescent="0.25">
      <c r="B4" s="78" t="s">
        <v>0</v>
      </c>
      <c r="C4" s="78"/>
      <c r="D4" s="78"/>
      <c r="F4" s="3"/>
      <c r="G4" s="3"/>
    </row>
    <row r="5" spans="1:113" x14ac:dyDescent="0.25">
      <c r="A5" s="74" t="s">
        <v>4</v>
      </c>
      <c r="B5" s="74"/>
      <c r="C5" s="74"/>
      <c r="D5" s="74"/>
      <c r="E5" s="74"/>
      <c r="F5" s="4"/>
      <c r="G5" s="4"/>
      <c r="H5" s="4"/>
      <c r="I5" s="4"/>
    </row>
    <row r="6" spans="1:113" ht="69.75" customHeight="1" x14ac:dyDescent="0.25">
      <c r="A6" s="75" t="s">
        <v>105</v>
      </c>
      <c r="B6" s="75"/>
      <c r="C6" s="75"/>
      <c r="D6" s="75"/>
      <c r="E6" s="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54.75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8" t="s">
        <v>42</v>
      </c>
      <c r="C9" s="69"/>
      <c r="D9" s="69"/>
      <c r="E9" s="70"/>
    </row>
    <row r="10" spans="1:113" ht="35.25" customHeight="1" x14ac:dyDescent="0.25">
      <c r="A10" s="6" t="s">
        <v>6</v>
      </c>
      <c r="B10" s="7" t="s">
        <v>85</v>
      </c>
      <c r="C10" s="56">
        <v>8892</v>
      </c>
      <c r="D10" s="59">
        <v>7764</v>
      </c>
      <c r="E10" s="36">
        <f>D10*100/C10</f>
        <v>87.314439946018894</v>
      </c>
    </row>
    <row r="11" spans="1:113" ht="34.5" customHeight="1" x14ac:dyDescent="0.25">
      <c r="A11" s="6" t="s">
        <v>7</v>
      </c>
      <c r="B11" s="8" t="s">
        <v>86</v>
      </c>
      <c r="C11" s="56">
        <v>7072</v>
      </c>
      <c r="D11" s="59">
        <v>6621</v>
      </c>
      <c r="E11" s="36">
        <f t="shared" ref="E11:E59" si="0">D11*100/C11</f>
        <v>93.622737556561091</v>
      </c>
    </row>
    <row r="12" spans="1:113" ht="47.25" x14ac:dyDescent="0.25">
      <c r="A12" s="6" t="s">
        <v>44</v>
      </c>
      <c r="B12" s="8" t="s">
        <v>87</v>
      </c>
      <c r="C12" s="56">
        <v>2160</v>
      </c>
      <c r="D12" s="59">
        <v>1939</v>
      </c>
      <c r="E12" s="36">
        <f t="shared" si="0"/>
        <v>89.768518518518519</v>
      </c>
    </row>
    <row r="13" spans="1:113" ht="47.25" x14ac:dyDescent="0.25">
      <c r="A13" s="6" t="s">
        <v>45</v>
      </c>
      <c r="B13" s="8" t="s">
        <v>88</v>
      </c>
      <c r="C13" s="39">
        <v>0</v>
      </c>
      <c r="D13" s="40">
        <v>0</v>
      </c>
      <c r="E13" s="36">
        <v>0</v>
      </c>
    </row>
    <row r="14" spans="1:113" ht="63" x14ac:dyDescent="0.25">
      <c r="A14" s="6" t="s">
        <v>46</v>
      </c>
      <c r="B14" s="8" t="s">
        <v>89</v>
      </c>
      <c r="C14" s="39">
        <v>0</v>
      </c>
      <c r="D14" s="40">
        <v>0</v>
      </c>
      <c r="E14" s="36">
        <v>0</v>
      </c>
    </row>
    <row r="15" spans="1:113" ht="31.5" x14ac:dyDescent="0.25">
      <c r="A15" s="10" t="s">
        <v>47</v>
      </c>
      <c r="B15" s="7" t="s">
        <v>90</v>
      </c>
      <c r="C15" s="39">
        <v>0</v>
      </c>
      <c r="D15" s="40">
        <v>0</v>
      </c>
      <c r="E15" s="36">
        <v>0</v>
      </c>
    </row>
    <row r="16" spans="1:113" ht="31.5" x14ac:dyDescent="0.25">
      <c r="A16" s="10" t="s">
        <v>48</v>
      </c>
      <c r="B16" s="8" t="s">
        <v>91</v>
      </c>
      <c r="C16" s="39">
        <v>0</v>
      </c>
      <c r="D16" s="40">
        <v>0</v>
      </c>
      <c r="E16" s="36">
        <v>0</v>
      </c>
    </row>
    <row r="17" spans="1:5" x14ac:dyDescent="0.25">
      <c r="A17" s="10" t="s">
        <v>94</v>
      </c>
      <c r="B17" s="8" t="s">
        <v>92</v>
      </c>
      <c r="C17" s="56">
        <v>1632</v>
      </c>
      <c r="D17" s="59">
        <v>1441</v>
      </c>
      <c r="E17" s="36">
        <f t="shared" si="0"/>
        <v>88.296568627450981</v>
      </c>
    </row>
    <row r="18" spans="1:5" ht="47.25" x14ac:dyDescent="0.25">
      <c r="A18" s="10" t="s">
        <v>95</v>
      </c>
      <c r="B18" s="8" t="s">
        <v>14</v>
      </c>
      <c r="C18" s="56">
        <v>7040</v>
      </c>
      <c r="D18" s="59">
        <v>6362</v>
      </c>
      <c r="E18" s="36">
        <f t="shared" si="0"/>
        <v>90.369318181818187</v>
      </c>
    </row>
    <row r="19" spans="1:5" ht="31.5" x14ac:dyDescent="0.25">
      <c r="A19" s="10" t="s">
        <v>96</v>
      </c>
      <c r="B19" s="8" t="s">
        <v>93</v>
      </c>
      <c r="C19" s="56">
        <v>0</v>
      </c>
      <c r="D19" s="59">
        <v>0</v>
      </c>
      <c r="E19" s="36">
        <v>0</v>
      </c>
    </row>
    <row r="20" spans="1:5" x14ac:dyDescent="0.25">
      <c r="A20" s="10" t="s">
        <v>97</v>
      </c>
      <c r="B20" s="8" t="s">
        <v>16</v>
      </c>
      <c r="C20" s="56">
        <v>6500</v>
      </c>
      <c r="D20" s="59">
        <v>6176</v>
      </c>
      <c r="E20" s="36">
        <f t="shared" si="0"/>
        <v>95.015384615384619</v>
      </c>
    </row>
    <row r="21" spans="1:5" x14ac:dyDescent="0.25">
      <c r="A21" s="10"/>
      <c r="B21" s="11" t="s">
        <v>43</v>
      </c>
      <c r="C21" s="34">
        <f>SUM(C10:C20)</f>
        <v>33296</v>
      </c>
      <c r="D21" s="47">
        <f>SUM(D10:D20)</f>
        <v>30303</v>
      </c>
      <c r="E21" s="38">
        <f t="shared" si="0"/>
        <v>91.010932244113405</v>
      </c>
    </row>
    <row r="22" spans="1:5" x14ac:dyDescent="0.25">
      <c r="A22" s="10" t="s">
        <v>50</v>
      </c>
      <c r="B22" s="64" t="s">
        <v>49</v>
      </c>
      <c r="C22" s="64"/>
      <c r="D22" s="19"/>
      <c r="E22" s="19"/>
    </row>
    <row r="23" spans="1:5" ht="94.5" x14ac:dyDescent="0.25">
      <c r="A23" s="10" t="s">
        <v>51</v>
      </c>
      <c r="B23" s="12" t="s">
        <v>17</v>
      </c>
      <c r="C23" s="56">
        <v>7800</v>
      </c>
      <c r="D23" s="59">
        <v>6669</v>
      </c>
      <c r="E23" s="36">
        <f t="shared" si="0"/>
        <v>85.5</v>
      </c>
    </row>
    <row r="24" spans="1:5" ht="31.5" x14ac:dyDescent="0.25">
      <c r="A24" s="10" t="s">
        <v>52</v>
      </c>
      <c r="B24" s="13" t="s">
        <v>18</v>
      </c>
      <c r="C24" s="39">
        <v>0</v>
      </c>
      <c r="D24" s="40">
        <v>0</v>
      </c>
      <c r="E24" s="36">
        <v>0</v>
      </c>
    </row>
    <row r="25" spans="1:5" ht="47.25" x14ac:dyDescent="0.25">
      <c r="A25" s="10" t="s">
        <v>53</v>
      </c>
      <c r="B25" s="14" t="s">
        <v>19</v>
      </c>
      <c r="C25" s="56">
        <v>7020</v>
      </c>
      <c r="D25" s="59">
        <v>7107</v>
      </c>
      <c r="E25" s="36">
        <f t="shared" si="0"/>
        <v>101.23931623931624</v>
      </c>
    </row>
    <row r="26" spans="1:5" ht="31.5" x14ac:dyDescent="0.25">
      <c r="A26" s="10" t="s">
        <v>54</v>
      </c>
      <c r="B26" s="15" t="s">
        <v>20</v>
      </c>
      <c r="C26" s="56">
        <v>2340</v>
      </c>
      <c r="D26" s="59">
        <v>2210</v>
      </c>
      <c r="E26" s="36">
        <f t="shared" si="0"/>
        <v>94.444444444444443</v>
      </c>
    </row>
    <row r="27" spans="1:5" ht="31.5" x14ac:dyDescent="0.25">
      <c r="A27" s="10" t="s">
        <v>55</v>
      </c>
      <c r="B27" s="12" t="s">
        <v>21</v>
      </c>
      <c r="C27" s="39">
        <v>0</v>
      </c>
      <c r="D27" s="40">
        <v>0</v>
      </c>
      <c r="E27" s="36">
        <v>0</v>
      </c>
    </row>
    <row r="28" spans="1:5" ht="78.75" x14ac:dyDescent="0.25">
      <c r="A28" s="10" t="s">
        <v>56</v>
      </c>
      <c r="B28" s="15" t="s">
        <v>22</v>
      </c>
      <c r="C28" s="56">
        <v>660</v>
      </c>
      <c r="D28" s="59">
        <v>625</v>
      </c>
      <c r="E28" s="36">
        <f t="shared" si="0"/>
        <v>94.696969696969703</v>
      </c>
    </row>
    <row r="29" spans="1:5" x14ac:dyDescent="0.25">
      <c r="A29" s="10"/>
      <c r="B29" s="11" t="s">
        <v>43</v>
      </c>
      <c r="C29" s="34">
        <f>SUM(C23:C28)</f>
        <v>17820</v>
      </c>
      <c r="D29" s="47">
        <f>SUM(D23:D28)</f>
        <v>16611</v>
      </c>
      <c r="E29" s="38">
        <f t="shared" si="0"/>
        <v>93.215488215488222</v>
      </c>
    </row>
    <row r="30" spans="1:5" x14ac:dyDescent="0.25">
      <c r="A30" s="10" t="s">
        <v>58</v>
      </c>
      <c r="B30" s="65" t="s">
        <v>57</v>
      </c>
      <c r="C30" s="66"/>
      <c r="D30" s="66"/>
      <c r="E30" s="67"/>
    </row>
    <row r="31" spans="1:5" ht="47.25" x14ac:dyDescent="0.25">
      <c r="A31" s="10" t="s">
        <v>59</v>
      </c>
      <c r="B31" s="8" t="s">
        <v>23</v>
      </c>
      <c r="C31" s="39">
        <v>0</v>
      </c>
      <c r="D31" s="40">
        <v>0</v>
      </c>
      <c r="E31" s="36">
        <v>0</v>
      </c>
    </row>
    <row r="32" spans="1:5" x14ac:dyDescent="0.25">
      <c r="A32" s="10" t="s">
        <v>60</v>
      </c>
      <c r="B32" s="16" t="s">
        <v>24</v>
      </c>
      <c r="C32" s="56">
        <v>900</v>
      </c>
      <c r="D32" s="59">
        <v>896</v>
      </c>
      <c r="E32" s="36">
        <f t="shared" si="0"/>
        <v>99.555555555555557</v>
      </c>
    </row>
    <row r="33" spans="1:5" ht="47.25" x14ac:dyDescent="0.25">
      <c r="A33" s="10" t="s">
        <v>61</v>
      </c>
      <c r="B33" s="17" t="s">
        <v>25</v>
      </c>
      <c r="C33" s="39">
        <v>0</v>
      </c>
      <c r="D33" s="40">
        <v>0</v>
      </c>
      <c r="E33" s="36">
        <v>0</v>
      </c>
    </row>
    <row r="34" spans="1:5" x14ac:dyDescent="0.25">
      <c r="A34" s="10"/>
      <c r="B34" s="11" t="s">
        <v>43</v>
      </c>
      <c r="C34" s="34">
        <f>SUM(C31:C33)</f>
        <v>900</v>
      </c>
      <c r="D34" s="47">
        <f>SUM(D31:D33)</f>
        <v>896</v>
      </c>
      <c r="E34" s="38">
        <f t="shared" si="0"/>
        <v>99.555555555555557</v>
      </c>
    </row>
    <row r="35" spans="1:5" x14ac:dyDescent="0.25">
      <c r="A35" s="10" t="s">
        <v>66</v>
      </c>
      <c r="B35" s="21" t="s">
        <v>62</v>
      </c>
      <c r="C35" s="30"/>
      <c r="D35" s="30"/>
      <c r="E35" s="31"/>
    </row>
    <row r="36" spans="1:5" ht="78.75" x14ac:dyDescent="0.25">
      <c r="A36" s="10" t="s">
        <v>67</v>
      </c>
      <c r="B36" s="29" t="s">
        <v>26</v>
      </c>
      <c r="C36" s="39">
        <v>0</v>
      </c>
      <c r="D36" s="40">
        <v>0</v>
      </c>
      <c r="E36" s="36">
        <v>0</v>
      </c>
    </row>
    <row r="37" spans="1:5" ht="78.75" x14ac:dyDescent="0.25">
      <c r="A37" s="10" t="s">
        <v>68</v>
      </c>
      <c r="B37" s="17" t="s">
        <v>27</v>
      </c>
      <c r="C37" s="39">
        <v>0</v>
      </c>
      <c r="D37" s="40">
        <v>0</v>
      </c>
      <c r="E37" s="36">
        <v>0</v>
      </c>
    </row>
    <row r="38" spans="1:5" ht="31.5" x14ac:dyDescent="0.25">
      <c r="A38" s="10" t="s">
        <v>69</v>
      </c>
      <c r="B38" s="17" t="s">
        <v>28</v>
      </c>
      <c r="C38" s="39">
        <v>0</v>
      </c>
      <c r="D38" s="40">
        <v>0</v>
      </c>
      <c r="E38" s="36">
        <v>0</v>
      </c>
    </row>
    <row r="39" spans="1:5" ht="31.5" x14ac:dyDescent="0.25">
      <c r="A39" s="10" t="s">
        <v>70</v>
      </c>
      <c r="B39" s="18" t="s">
        <v>29</v>
      </c>
      <c r="C39" s="39">
        <v>0</v>
      </c>
      <c r="D39" s="40">
        <v>0</v>
      </c>
      <c r="E39" s="36">
        <v>0</v>
      </c>
    </row>
    <row r="40" spans="1:5" ht="31.5" x14ac:dyDescent="0.25">
      <c r="A40" s="10" t="s">
        <v>71</v>
      </c>
      <c r="B40" s="7" t="s">
        <v>30</v>
      </c>
      <c r="C40" s="39">
        <v>0</v>
      </c>
      <c r="D40" s="40">
        <v>0</v>
      </c>
      <c r="E40" s="36">
        <v>0</v>
      </c>
    </row>
    <row r="41" spans="1:5" x14ac:dyDescent="0.25">
      <c r="A41" s="10"/>
      <c r="B41" s="11" t="s">
        <v>43</v>
      </c>
      <c r="C41" s="34">
        <f>SUM(C36:C40)</f>
        <v>0</v>
      </c>
      <c r="D41" s="47">
        <f>SUM(D36:D40)</f>
        <v>0</v>
      </c>
      <c r="E41" s="38">
        <v>0</v>
      </c>
    </row>
    <row r="42" spans="1:5" x14ac:dyDescent="0.25">
      <c r="A42" s="10" t="s">
        <v>72</v>
      </c>
      <c r="B42" s="65" t="s">
        <v>63</v>
      </c>
      <c r="C42" s="66"/>
      <c r="D42" s="66"/>
      <c r="E42" s="67"/>
    </row>
    <row r="43" spans="1:5" ht="47.25" x14ac:dyDescent="0.25">
      <c r="A43" s="10" t="s">
        <v>73</v>
      </c>
      <c r="B43" s="12" t="s">
        <v>31</v>
      </c>
      <c r="C43" s="39">
        <v>0</v>
      </c>
      <c r="D43" s="40">
        <v>0</v>
      </c>
      <c r="E43" s="36">
        <v>0</v>
      </c>
    </row>
    <row r="44" spans="1:5" x14ac:dyDescent="0.25">
      <c r="A44" s="10" t="s">
        <v>74</v>
      </c>
      <c r="B44" s="12" t="s">
        <v>32</v>
      </c>
      <c r="C44" s="39">
        <v>0</v>
      </c>
      <c r="D44" s="40">
        <v>0</v>
      </c>
      <c r="E44" s="36">
        <v>0</v>
      </c>
    </row>
    <row r="45" spans="1:5" ht="63" x14ac:dyDescent="0.25">
      <c r="A45" s="10" t="s">
        <v>75</v>
      </c>
      <c r="B45" s="12" t="s">
        <v>33</v>
      </c>
      <c r="C45" s="39">
        <v>0</v>
      </c>
      <c r="D45" s="40">
        <v>0</v>
      </c>
      <c r="E45" s="36">
        <v>0</v>
      </c>
    </row>
    <row r="46" spans="1:5" x14ac:dyDescent="0.25">
      <c r="A46" s="10"/>
      <c r="B46" s="11" t="s">
        <v>43</v>
      </c>
      <c r="C46" s="34">
        <f>SUM(C43:C45)</f>
        <v>0</v>
      </c>
      <c r="D46" s="47">
        <f>SUM(D43:D45)</f>
        <v>0</v>
      </c>
      <c r="E46" s="38">
        <v>0</v>
      </c>
    </row>
    <row r="47" spans="1:5" x14ac:dyDescent="0.25">
      <c r="A47" s="10" t="s">
        <v>76</v>
      </c>
      <c r="B47" s="65" t="s">
        <v>64</v>
      </c>
      <c r="C47" s="66"/>
      <c r="D47" s="66"/>
      <c r="E47" s="67"/>
    </row>
    <row r="48" spans="1:5" ht="47.25" x14ac:dyDescent="0.25">
      <c r="A48" s="10" t="s">
        <v>77</v>
      </c>
      <c r="B48" s="17" t="s">
        <v>34</v>
      </c>
      <c r="C48" s="39">
        <v>0</v>
      </c>
      <c r="D48" s="40">
        <v>0</v>
      </c>
      <c r="E48" s="36">
        <v>0</v>
      </c>
    </row>
    <row r="49" spans="1:5" ht="31.5" x14ac:dyDescent="0.25">
      <c r="A49" s="10" t="s">
        <v>78</v>
      </c>
      <c r="B49" s="8" t="s">
        <v>35</v>
      </c>
      <c r="C49" s="39">
        <v>0</v>
      </c>
      <c r="D49" s="40">
        <v>0</v>
      </c>
      <c r="E49" s="36">
        <v>0</v>
      </c>
    </row>
    <row r="50" spans="1:5" ht="31.5" x14ac:dyDescent="0.25">
      <c r="A50" s="10" t="s">
        <v>79</v>
      </c>
      <c r="B50" s="17" t="s">
        <v>36</v>
      </c>
      <c r="C50" s="56">
        <v>600</v>
      </c>
      <c r="D50" s="59">
        <v>676</v>
      </c>
      <c r="E50" s="36">
        <f t="shared" si="0"/>
        <v>112.66666666666667</v>
      </c>
    </row>
    <row r="51" spans="1:5" x14ac:dyDescent="0.25">
      <c r="A51" s="10"/>
      <c r="B51" s="11" t="s">
        <v>43</v>
      </c>
      <c r="C51" s="34">
        <f>SUM(C48:C50)</f>
        <v>600</v>
      </c>
      <c r="D51" s="47">
        <f>SUM(D48:D50)</f>
        <v>676</v>
      </c>
      <c r="E51" s="38">
        <f t="shared" si="0"/>
        <v>112.66666666666667</v>
      </c>
    </row>
    <row r="52" spans="1:5" ht="34.5" customHeight="1" x14ac:dyDescent="0.25">
      <c r="A52" s="10" t="s">
        <v>80</v>
      </c>
      <c r="B52" s="65" t="s">
        <v>65</v>
      </c>
      <c r="C52" s="66"/>
      <c r="D52" s="66"/>
      <c r="E52" s="67"/>
    </row>
    <row r="53" spans="1:5" ht="47.25" x14ac:dyDescent="0.25">
      <c r="A53" s="10" t="s">
        <v>81</v>
      </c>
      <c r="B53" s="12" t="s">
        <v>37</v>
      </c>
      <c r="C53" s="39">
        <v>0</v>
      </c>
      <c r="D53" s="40">
        <v>0</v>
      </c>
      <c r="E53" s="36">
        <v>0</v>
      </c>
    </row>
    <row r="54" spans="1:5" ht="31.5" x14ac:dyDescent="0.25">
      <c r="A54" s="10" t="s">
        <v>82</v>
      </c>
      <c r="B54" s="12" t="s">
        <v>38</v>
      </c>
      <c r="C54" s="39">
        <v>0</v>
      </c>
      <c r="D54" s="40">
        <v>0</v>
      </c>
      <c r="E54" s="36">
        <v>0</v>
      </c>
    </row>
    <row r="55" spans="1:5" ht="31.5" x14ac:dyDescent="0.25">
      <c r="A55" s="10" t="s">
        <v>83</v>
      </c>
      <c r="B55" s="12" t="s">
        <v>39</v>
      </c>
      <c r="C55" s="39">
        <v>0</v>
      </c>
      <c r="D55" s="40">
        <v>0</v>
      </c>
      <c r="E55" s="36">
        <v>0</v>
      </c>
    </row>
    <row r="56" spans="1:5" ht="31.5" x14ac:dyDescent="0.25">
      <c r="A56" s="10" t="s">
        <v>84</v>
      </c>
      <c r="B56" s="12" t="s">
        <v>40</v>
      </c>
      <c r="C56" s="39">
        <v>0</v>
      </c>
      <c r="D56" s="40">
        <v>0</v>
      </c>
      <c r="E56" s="36">
        <v>0</v>
      </c>
    </row>
    <row r="57" spans="1:5" x14ac:dyDescent="0.25">
      <c r="A57" s="10"/>
      <c r="B57" s="11" t="s">
        <v>43</v>
      </c>
      <c r="C57" s="34">
        <f>SUM(C53:C56)</f>
        <v>0</v>
      </c>
      <c r="D57" s="47">
        <f>SUM(D53:D56)</f>
        <v>0</v>
      </c>
      <c r="E57" s="38">
        <v>0</v>
      </c>
    </row>
    <row r="58" spans="1:5" x14ac:dyDescent="0.25">
      <c r="A58" s="10"/>
      <c r="B58" s="9"/>
      <c r="C58" s="19"/>
      <c r="D58" s="19"/>
      <c r="E58" s="19"/>
    </row>
    <row r="59" spans="1:5" x14ac:dyDescent="0.25">
      <c r="A59" s="10"/>
      <c r="B59" s="23" t="s">
        <v>41</v>
      </c>
      <c r="C59" s="54">
        <f>C57+C51+C41+C46+C34+C29+C21</f>
        <v>52616</v>
      </c>
      <c r="D59" s="54">
        <f>D57+D51+D41+D46+D34+D29+D21</f>
        <v>48486</v>
      </c>
      <c r="E59" s="35">
        <f t="shared" si="0"/>
        <v>92.150676600273684</v>
      </c>
    </row>
  </sheetData>
  <mergeCells count="11">
    <mergeCell ref="B30:E30"/>
    <mergeCell ref="B42:E42"/>
    <mergeCell ref="B47:E47"/>
    <mergeCell ref="B52:E52"/>
    <mergeCell ref="B22:C22"/>
    <mergeCell ref="B9:E9"/>
    <mergeCell ref="A2:E2"/>
    <mergeCell ref="A3:E3"/>
    <mergeCell ref="B4:D4"/>
    <mergeCell ref="A5:E5"/>
    <mergeCell ref="A6:E6"/>
  </mergeCells>
  <pageMargins left="0.78740157480314965" right="0.39370078740157483" top="0.19685039370078741" bottom="0.19685039370078741" header="0.11811023622047245" footer="0.11811023622047245"/>
  <pageSetup paperSize="9" scale="84" fitToHeight="0" orientation="portrait" r:id="rId1"/>
  <rowBreaks count="2" manualBreakCount="2">
    <brk id="27" max="4" man="1"/>
    <brk id="51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DI59"/>
  <sheetViews>
    <sheetView view="pageBreakPreview" zoomScaleNormal="100" zoomScaleSheetLayoutView="100" workbookViewId="0">
      <selection activeCell="D8" sqref="D8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7" customWidth="1"/>
    <col min="4" max="4" width="16.28515625" style="27" customWidth="1"/>
    <col min="5" max="5" width="14.7109375" style="27" customWidth="1"/>
    <col min="6" max="16384" width="9.140625" style="2"/>
  </cols>
  <sheetData>
    <row r="2" spans="1:113" ht="39" customHeight="1" x14ac:dyDescent="0.25">
      <c r="A2" s="76" t="s">
        <v>9</v>
      </c>
      <c r="B2" s="76"/>
      <c r="C2" s="76"/>
      <c r="D2" s="76"/>
      <c r="E2" s="76"/>
      <c r="F2" s="22"/>
      <c r="G2" s="22"/>
      <c r="H2" s="22"/>
      <c r="I2" s="22"/>
    </row>
    <row r="3" spans="1:113" x14ac:dyDescent="0.25">
      <c r="A3" s="77" t="s">
        <v>8</v>
      </c>
      <c r="B3" s="77"/>
      <c r="C3" s="77"/>
      <c r="D3" s="77"/>
      <c r="E3" s="77"/>
    </row>
    <row r="4" spans="1:113" x14ac:dyDescent="0.25">
      <c r="B4" s="78" t="s">
        <v>0</v>
      </c>
      <c r="C4" s="78"/>
      <c r="D4" s="78"/>
      <c r="F4" s="3"/>
      <c r="G4" s="3"/>
    </row>
    <row r="5" spans="1:113" x14ac:dyDescent="0.25">
      <c r="A5" s="74" t="s">
        <v>4</v>
      </c>
      <c r="B5" s="74"/>
      <c r="C5" s="74"/>
      <c r="D5" s="74"/>
      <c r="E5" s="74"/>
      <c r="F5" s="4"/>
      <c r="G5" s="4"/>
      <c r="H5" s="4"/>
      <c r="I5" s="4"/>
    </row>
    <row r="6" spans="1:113" ht="66.75" customHeight="1" x14ac:dyDescent="0.25">
      <c r="A6" s="75" t="s">
        <v>106</v>
      </c>
      <c r="B6" s="75"/>
      <c r="C6" s="75"/>
      <c r="D6" s="75"/>
      <c r="E6" s="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56.25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8" t="s">
        <v>42</v>
      </c>
      <c r="C9" s="69"/>
      <c r="D9" s="69"/>
      <c r="E9" s="70"/>
    </row>
    <row r="10" spans="1:113" ht="35.25" customHeight="1" x14ac:dyDescent="0.25">
      <c r="A10" s="6" t="s">
        <v>6</v>
      </c>
      <c r="B10" s="7" t="s">
        <v>85</v>
      </c>
      <c r="C10" s="39">
        <v>1404</v>
      </c>
      <c r="D10" s="59">
        <v>1478</v>
      </c>
      <c r="E10" s="36">
        <f>D10*100/C10</f>
        <v>105.27065527065527</v>
      </c>
    </row>
    <row r="11" spans="1:113" x14ac:dyDescent="0.25">
      <c r="A11" s="6" t="s">
        <v>7</v>
      </c>
      <c r="B11" s="8" t="s">
        <v>86</v>
      </c>
      <c r="C11" s="39">
        <v>1248</v>
      </c>
      <c r="D11" s="59">
        <v>1269</v>
      </c>
      <c r="E11" s="36">
        <f t="shared" ref="E11:E59" si="0">D11*100/C11</f>
        <v>101.68269230769231</v>
      </c>
    </row>
    <row r="12" spans="1:113" ht="47.25" x14ac:dyDescent="0.25">
      <c r="A12" s="6" t="s">
        <v>44</v>
      </c>
      <c r="B12" s="8" t="s">
        <v>87</v>
      </c>
      <c r="C12" s="39">
        <v>216</v>
      </c>
      <c r="D12" s="59">
        <v>238</v>
      </c>
      <c r="E12" s="36">
        <f t="shared" si="0"/>
        <v>110.18518518518519</v>
      </c>
    </row>
    <row r="13" spans="1:113" ht="47.25" x14ac:dyDescent="0.25">
      <c r="A13" s="6" t="s">
        <v>45</v>
      </c>
      <c r="B13" s="8" t="s">
        <v>88</v>
      </c>
      <c r="C13" s="39">
        <v>0</v>
      </c>
      <c r="D13" s="40">
        <v>0</v>
      </c>
      <c r="E13" s="36">
        <v>0</v>
      </c>
    </row>
    <row r="14" spans="1:113" ht="63" x14ac:dyDescent="0.25">
      <c r="A14" s="6" t="s">
        <v>46</v>
      </c>
      <c r="B14" s="8" t="s">
        <v>89</v>
      </c>
      <c r="C14" s="39">
        <v>0</v>
      </c>
      <c r="D14" s="40">
        <v>0</v>
      </c>
      <c r="E14" s="36">
        <v>0</v>
      </c>
    </row>
    <row r="15" spans="1:113" ht="31.5" x14ac:dyDescent="0.25">
      <c r="A15" s="10" t="s">
        <v>47</v>
      </c>
      <c r="B15" s="7" t="s">
        <v>90</v>
      </c>
      <c r="C15" s="39">
        <v>0</v>
      </c>
      <c r="D15" s="40">
        <v>0</v>
      </c>
      <c r="E15" s="36">
        <v>0</v>
      </c>
    </row>
    <row r="16" spans="1:113" ht="31.5" x14ac:dyDescent="0.25">
      <c r="A16" s="10" t="s">
        <v>48</v>
      </c>
      <c r="B16" s="8" t="s">
        <v>91</v>
      </c>
      <c r="C16" s="39">
        <v>0</v>
      </c>
      <c r="D16" s="40">
        <v>0</v>
      </c>
      <c r="E16" s="36">
        <v>0</v>
      </c>
    </row>
    <row r="17" spans="1:5" x14ac:dyDescent="0.25">
      <c r="A17" s="10" t="s">
        <v>94</v>
      </c>
      <c r="B17" s="8" t="s">
        <v>92</v>
      </c>
      <c r="C17" s="39">
        <v>288</v>
      </c>
      <c r="D17" s="59">
        <v>256</v>
      </c>
      <c r="E17" s="36">
        <f t="shared" si="0"/>
        <v>88.888888888888886</v>
      </c>
    </row>
    <row r="18" spans="1:5" ht="47.25" x14ac:dyDescent="0.25">
      <c r="A18" s="10" t="s">
        <v>95</v>
      </c>
      <c r="B18" s="8" t="s">
        <v>14</v>
      </c>
      <c r="C18" s="39">
        <v>5200</v>
      </c>
      <c r="D18" s="59">
        <v>4646</v>
      </c>
      <c r="E18" s="36">
        <f t="shared" si="0"/>
        <v>89.34615384615384</v>
      </c>
    </row>
    <row r="19" spans="1:5" ht="31.5" x14ac:dyDescent="0.25">
      <c r="A19" s="10" t="s">
        <v>96</v>
      </c>
      <c r="B19" s="8" t="s">
        <v>93</v>
      </c>
      <c r="C19" s="39">
        <v>0</v>
      </c>
      <c r="D19" s="59">
        <v>0</v>
      </c>
      <c r="E19" s="36">
        <v>0</v>
      </c>
    </row>
    <row r="20" spans="1:5" x14ac:dyDescent="0.25">
      <c r="A20" s="10" t="s">
        <v>97</v>
      </c>
      <c r="B20" s="8" t="s">
        <v>16</v>
      </c>
      <c r="C20" s="39">
        <v>5200</v>
      </c>
      <c r="D20" s="59">
        <v>4646</v>
      </c>
      <c r="E20" s="36">
        <f t="shared" si="0"/>
        <v>89.34615384615384</v>
      </c>
    </row>
    <row r="21" spans="1:5" x14ac:dyDescent="0.25">
      <c r="A21" s="10"/>
      <c r="B21" s="11" t="s">
        <v>43</v>
      </c>
      <c r="C21" s="34">
        <f>SUM(C10:C20)</f>
        <v>13556</v>
      </c>
      <c r="D21" s="47">
        <f>SUM(D10:D20)</f>
        <v>12533</v>
      </c>
      <c r="E21" s="38">
        <f t="shared" si="0"/>
        <v>92.453526113897908</v>
      </c>
    </row>
    <row r="22" spans="1:5" x14ac:dyDescent="0.25">
      <c r="A22" s="10" t="s">
        <v>50</v>
      </c>
      <c r="B22" s="64" t="s">
        <v>49</v>
      </c>
      <c r="C22" s="64"/>
      <c r="D22" s="19"/>
      <c r="E22" s="19"/>
    </row>
    <row r="23" spans="1:5" ht="94.5" x14ac:dyDescent="0.25">
      <c r="A23" s="10" t="s">
        <v>51</v>
      </c>
      <c r="B23" s="12" t="s">
        <v>17</v>
      </c>
      <c r="C23" s="57">
        <v>2496</v>
      </c>
      <c r="D23" s="59">
        <v>2321</v>
      </c>
      <c r="E23" s="36">
        <f t="shared" si="0"/>
        <v>92.988782051282058</v>
      </c>
    </row>
    <row r="24" spans="1:5" ht="31.5" x14ac:dyDescent="0.25">
      <c r="A24" s="10" t="s">
        <v>52</v>
      </c>
      <c r="B24" s="13" t="s">
        <v>18</v>
      </c>
      <c r="C24" s="39">
        <v>0</v>
      </c>
      <c r="D24" s="40">
        <v>0</v>
      </c>
      <c r="E24" s="36">
        <v>0</v>
      </c>
    </row>
    <row r="25" spans="1:5" ht="47.25" x14ac:dyDescent="0.25">
      <c r="A25" s="10" t="s">
        <v>53</v>
      </c>
      <c r="B25" s="14" t="s">
        <v>19</v>
      </c>
      <c r="C25" s="57">
        <v>1872</v>
      </c>
      <c r="D25" s="59">
        <v>1805</v>
      </c>
      <c r="E25" s="36">
        <f t="shared" si="0"/>
        <v>96.42094017094017</v>
      </c>
    </row>
    <row r="26" spans="1:5" ht="31.5" x14ac:dyDescent="0.25">
      <c r="A26" s="10" t="s">
        <v>54</v>
      </c>
      <c r="B26" s="15" t="s">
        <v>20</v>
      </c>
      <c r="C26" s="57">
        <v>0</v>
      </c>
      <c r="D26" s="59">
        <v>104</v>
      </c>
      <c r="E26" s="36">
        <v>0</v>
      </c>
    </row>
    <row r="27" spans="1:5" ht="31.5" x14ac:dyDescent="0.25">
      <c r="A27" s="10" t="s">
        <v>55</v>
      </c>
      <c r="B27" s="12" t="s">
        <v>21</v>
      </c>
      <c r="C27" s="39">
        <v>0</v>
      </c>
      <c r="D27" s="40">
        <v>0</v>
      </c>
      <c r="E27" s="36">
        <v>0</v>
      </c>
    </row>
    <row r="28" spans="1:5" ht="78.75" x14ac:dyDescent="0.25">
      <c r="A28" s="10" t="s">
        <v>56</v>
      </c>
      <c r="B28" s="15" t="s">
        <v>22</v>
      </c>
      <c r="C28" s="57">
        <v>108</v>
      </c>
      <c r="D28" s="59">
        <v>104</v>
      </c>
      <c r="E28" s="36">
        <f t="shared" si="0"/>
        <v>96.296296296296291</v>
      </c>
    </row>
    <row r="29" spans="1:5" x14ac:dyDescent="0.25">
      <c r="A29" s="10"/>
      <c r="B29" s="11" t="s">
        <v>43</v>
      </c>
      <c r="C29" s="34">
        <f>SUM(C23:C28)</f>
        <v>4476</v>
      </c>
      <c r="D29" s="55">
        <f>SUM(D23:D28)</f>
        <v>4334</v>
      </c>
      <c r="E29" s="38">
        <f t="shared" si="0"/>
        <v>96.827524575513849</v>
      </c>
    </row>
    <row r="30" spans="1:5" x14ac:dyDescent="0.25">
      <c r="A30" s="10" t="s">
        <v>58</v>
      </c>
      <c r="B30" s="65" t="s">
        <v>57</v>
      </c>
      <c r="C30" s="66"/>
      <c r="D30" s="66"/>
      <c r="E30" s="67"/>
    </row>
    <row r="31" spans="1:5" ht="47.25" x14ac:dyDescent="0.25">
      <c r="A31" s="10" t="s">
        <v>59</v>
      </c>
      <c r="B31" s="8" t="s">
        <v>23</v>
      </c>
      <c r="C31" s="39">
        <v>0</v>
      </c>
      <c r="D31" s="40">
        <v>0</v>
      </c>
      <c r="E31" s="36">
        <v>0</v>
      </c>
    </row>
    <row r="32" spans="1:5" x14ac:dyDescent="0.25">
      <c r="A32" s="10" t="s">
        <v>60</v>
      </c>
      <c r="B32" s="16" t="s">
        <v>24</v>
      </c>
      <c r="C32" s="39">
        <v>144</v>
      </c>
      <c r="D32" s="59">
        <v>146</v>
      </c>
      <c r="E32" s="36">
        <f t="shared" si="0"/>
        <v>101.38888888888889</v>
      </c>
    </row>
    <row r="33" spans="1:5" ht="47.25" x14ac:dyDescent="0.25">
      <c r="A33" s="10" t="s">
        <v>61</v>
      </c>
      <c r="B33" s="17" t="s">
        <v>25</v>
      </c>
      <c r="C33" s="39">
        <v>0</v>
      </c>
      <c r="D33" s="40">
        <v>0</v>
      </c>
      <c r="E33" s="36">
        <v>0</v>
      </c>
    </row>
    <row r="34" spans="1:5" x14ac:dyDescent="0.25">
      <c r="A34" s="10"/>
      <c r="B34" s="11" t="s">
        <v>43</v>
      </c>
      <c r="C34" s="34">
        <f>SUM(C31:C33)</f>
        <v>144</v>
      </c>
      <c r="D34" s="47">
        <f>SUM(D31:D33)</f>
        <v>146</v>
      </c>
      <c r="E34" s="38">
        <f t="shared" si="0"/>
        <v>101.38888888888889</v>
      </c>
    </row>
    <row r="35" spans="1:5" x14ac:dyDescent="0.25">
      <c r="A35" s="10" t="s">
        <v>66</v>
      </c>
      <c r="B35" s="21" t="s">
        <v>62</v>
      </c>
      <c r="C35" s="30"/>
      <c r="D35" s="30"/>
      <c r="E35" s="31"/>
    </row>
    <row r="36" spans="1:5" ht="78.75" x14ac:dyDescent="0.25">
      <c r="A36" s="10" t="s">
        <v>67</v>
      </c>
      <c r="B36" s="29" t="s">
        <v>26</v>
      </c>
      <c r="C36" s="39">
        <v>0</v>
      </c>
      <c r="D36" s="40">
        <v>0</v>
      </c>
      <c r="E36" s="36">
        <v>0</v>
      </c>
    </row>
    <row r="37" spans="1:5" ht="78.75" x14ac:dyDescent="0.25">
      <c r="A37" s="10" t="s">
        <v>68</v>
      </c>
      <c r="B37" s="17" t="s">
        <v>27</v>
      </c>
      <c r="C37" s="39">
        <v>0</v>
      </c>
      <c r="D37" s="40">
        <v>0</v>
      </c>
      <c r="E37" s="36">
        <v>0</v>
      </c>
    </row>
    <row r="38" spans="1:5" ht="31.5" x14ac:dyDescent="0.25">
      <c r="A38" s="10" t="s">
        <v>69</v>
      </c>
      <c r="B38" s="17" t="s">
        <v>28</v>
      </c>
      <c r="C38" s="39">
        <v>0</v>
      </c>
      <c r="D38" s="40">
        <v>0</v>
      </c>
      <c r="E38" s="36">
        <v>0</v>
      </c>
    </row>
    <row r="39" spans="1:5" ht="31.5" x14ac:dyDescent="0.25">
      <c r="A39" s="10" t="s">
        <v>70</v>
      </c>
      <c r="B39" s="18" t="s">
        <v>29</v>
      </c>
      <c r="C39" s="39">
        <v>0</v>
      </c>
      <c r="D39" s="40">
        <v>0</v>
      </c>
      <c r="E39" s="36">
        <v>0</v>
      </c>
    </row>
    <row r="40" spans="1:5" ht="31.5" x14ac:dyDescent="0.25">
      <c r="A40" s="10" t="s">
        <v>71</v>
      </c>
      <c r="B40" s="7" t="s">
        <v>30</v>
      </c>
      <c r="C40" s="39">
        <v>0</v>
      </c>
      <c r="D40" s="40">
        <v>0</v>
      </c>
      <c r="E40" s="36">
        <v>0</v>
      </c>
    </row>
    <row r="41" spans="1:5" x14ac:dyDescent="0.25">
      <c r="A41" s="10"/>
      <c r="B41" s="11" t="s">
        <v>43</v>
      </c>
      <c r="C41" s="34">
        <f>SUM(C36:C40)</f>
        <v>0</v>
      </c>
      <c r="D41" s="47">
        <f>SUM(D36:D40)</f>
        <v>0</v>
      </c>
      <c r="E41" s="38">
        <v>0</v>
      </c>
    </row>
    <row r="42" spans="1:5" x14ac:dyDescent="0.25">
      <c r="A42" s="10" t="s">
        <v>72</v>
      </c>
      <c r="B42" s="65" t="s">
        <v>63</v>
      </c>
      <c r="C42" s="66"/>
      <c r="D42" s="66"/>
      <c r="E42" s="67"/>
    </row>
    <row r="43" spans="1:5" ht="47.25" x14ac:dyDescent="0.25">
      <c r="A43" s="10" t="s">
        <v>73</v>
      </c>
      <c r="B43" s="12" t="s">
        <v>31</v>
      </c>
      <c r="C43" s="39">
        <v>0</v>
      </c>
      <c r="D43" s="39">
        <v>0</v>
      </c>
      <c r="E43" s="37">
        <v>0</v>
      </c>
    </row>
    <row r="44" spans="1:5" x14ac:dyDescent="0.25">
      <c r="A44" s="10" t="s">
        <v>74</v>
      </c>
      <c r="B44" s="12" t="s">
        <v>32</v>
      </c>
      <c r="C44" s="39">
        <v>0</v>
      </c>
      <c r="D44" s="39">
        <v>0</v>
      </c>
      <c r="E44" s="37">
        <v>0</v>
      </c>
    </row>
    <row r="45" spans="1:5" ht="63" x14ac:dyDescent="0.25">
      <c r="A45" s="10" t="s">
        <v>75</v>
      </c>
      <c r="B45" s="12" t="s">
        <v>33</v>
      </c>
      <c r="C45" s="39">
        <v>0</v>
      </c>
      <c r="D45" s="39">
        <v>0</v>
      </c>
      <c r="E45" s="37">
        <v>0</v>
      </c>
    </row>
    <row r="46" spans="1:5" x14ac:dyDescent="0.25">
      <c r="A46" s="10"/>
      <c r="B46" s="11" t="s">
        <v>43</v>
      </c>
      <c r="C46" s="34">
        <f>SUM(C43:C45)</f>
        <v>0</v>
      </c>
      <c r="D46" s="47">
        <f>SUM(D43:D45)</f>
        <v>0</v>
      </c>
      <c r="E46" s="38">
        <v>0</v>
      </c>
    </row>
    <row r="47" spans="1:5" x14ac:dyDescent="0.25">
      <c r="A47" s="10" t="s">
        <v>76</v>
      </c>
      <c r="B47" s="65" t="s">
        <v>64</v>
      </c>
      <c r="C47" s="66"/>
      <c r="D47" s="66"/>
      <c r="E47" s="67"/>
    </row>
    <row r="48" spans="1:5" ht="47.25" x14ac:dyDescent="0.25">
      <c r="A48" s="10" t="s">
        <v>77</v>
      </c>
      <c r="B48" s="17" t="s">
        <v>34</v>
      </c>
      <c r="C48" s="39">
        <v>0</v>
      </c>
      <c r="D48" s="40">
        <v>0</v>
      </c>
      <c r="E48" s="36">
        <v>0</v>
      </c>
    </row>
    <row r="49" spans="1:5" ht="31.5" x14ac:dyDescent="0.25">
      <c r="A49" s="10" t="s">
        <v>78</v>
      </c>
      <c r="B49" s="8" t="s">
        <v>35</v>
      </c>
      <c r="C49" s="39">
        <v>0</v>
      </c>
      <c r="D49" s="40">
        <v>0</v>
      </c>
      <c r="E49" s="36">
        <v>0</v>
      </c>
    </row>
    <row r="50" spans="1:5" ht="31.5" x14ac:dyDescent="0.25">
      <c r="A50" s="10" t="s">
        <v>79</v>
      </c>
      <c r="B50" s="17" t="s">
        <v>36</v>
      </c>
      <c r="C50" s="39">
        <v>84</v>
      </c>
      <c r="D50" s="59">
        <v>83</v>
      </c>
      <c r="E50" s="36">
        <f t="shared" si="0"/>
        <v>98.80952380952381</v>
      </c>
    </row>
    <row r="51" spans="1:5" x14ac:dyDescent="0.25">
      <c r="A51" s="10"/>
      <c r="B51" s="11" t="s">
        <v>43</v>
      </c>
      <c r="C51" s="34">
        <f>SUM(C48:C50)</f>
        <v>84</v>
      </c>
      <c r="D51" s="47">
        <f>SUM(D48:D50)</f>
        <v>83</v>
      </c>
      <c r="E51" s="38">
        <f t="shared" si="0"/>
        <v>98.80952380952381</v>
      </c>
    </row>
    <row r="52" spans="1:5" ht="37.5" customHeight="1" x14ac:dyDescent="0.25">
      <c r="A52" s="10" t="s">
        <v>80</v>
      </c>
      <c r="B52" s="65" t="s">
        <v>65</v>
      </c>
      <c r="C52" s="66"/>
      <c r="D52" s="66"/>
      <c r="E52" s="67"/>
    </row>
    <row r="53" spans="1:5" ht="47.25" x14ac:dyDescent="0.25">
      <c r="A53" s="10" t="s">
        <v>81</v>
      </c>
      <c r="B53" s="12" t="s">
        <v>37</v>
      </c>
      <c r="C53" s="39">
        <v>0</v>
      </c>
      <c r="D53" s="40">
        <v>0</v>
      </c>
      <c r="E53" s="36">
        <v>0</v>
      </c>
    </row>
    <row r="54" spans="1:5" ht="31.5" x14ac:dyDescent="0.25">
      <c r="A54" s="10" t="s">
        <v>82</v>
      </c>
      <c r="B54" s="12" t="s">
        <v>38</v>
      </c>
      <c r="C54" s="39">
        <v>0</v>
      </c>
      <c r="D54" s="40">
        <v>0</v>
      </c>
      <c r="E54" s="36">
        <v>0</v>
      </c>
    </row>
    <row r="55" spans="1:5" ht="31.5" x14ac:dyDescent="0.25">
      <c r="A55" s="10" t="s">
        <v>83</v>
      </c>
      <c r="B55" s="12" t="s">
        <v>39</v>
      </c>
      <c r="C55" s="39">
        <v>0</v>
      </c>
      <c r="D55" s="40">
        <v>0</v>
      </c>
      <c r="E55" s="36">
        <v>0</v>
      </c>
    </row>
    <row r="56" spans="1:5" ht="31.5" x14ac:dyDescent="0.25">
      <c r="A56" s="10" t="s">
        <v>84</v>
      </c>
      <c r="B56" s="12" t="s">
        <v>40</v>
      </c>
      <c r="C56" s="39">
        <v>0</v>
      </c>
      <c r="D56" s="40">
        <v>0</v>
      </c>
      <c r="E56" s="36">
        <v>0</v>
      </c>
    </row>
    <row r="57" spans="1:5" x14ac:dyDescent="0.25">
      <c r="A57" s="10"/>
      <c r="B57" s="11" t="s">
        <v>43</v>
      </c>
      <c r="C57" s="34">
        <f>SUM(C53:C56)</f>
        <v>0</v>
      </c>
      <c r="D57" s="47">
        <f>SUM(D53:D56)</f>
        <v>0</v>
      </c>
      <c r="E57" s="38">
        <v>0</v>
      </c>
    </row>
    <row r="58" spans="1:5" x14ac:dyDescent="0.25">
      <c r="A58" s="10"/>
      <c r="B58" s="9"/>
      <c r="C58" s="40"/>
      <c r="D58" s="40"/>
      <c r="E58" s="40"/>
    </row>
    <row r="59" spans="1:5" x14ac:dyDescent="0.25">
      <c r="A59" s="10"/>
      <c r="B59" s="23" t="s">
        <v>41</v>
      </c>
      <c r="C59" s="49">
        <f>C57+C51+C41+C46+C34+C29+C21</f>
        <v>18260</v>
      </c>
      <c r="D59" s="49">
        <f>D57+D51+D41+D46+D34+D29+D21</f>
        <v>17096</v>
      </c>
      <c r="E59" s="38">
        <f t="shared" si="0"/>
        <v>93.625410733844475</v>
      </c>
    </row>
  </sheetData>
  <mergeCells count="11">
    <mergeCell ref="A2:E2"/>
    <mergeCell ref="B30:E30"/>
    <mergeCell ref="B42:E42"/>
    <mergeCell ref="B47:E47"/>
    <mergeCell ref="B52:E52"/>
    <mergeCell ref="A3:E3"/>
    <mergeCell ref="B4:D4"/>
    <mergeCell ref="A5:E5"/>
    <mergeCell ref="A6:E6"/>
    <mergeCell ref="B9:E9"/>
    <mergeCell ref="B22:C2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1" manualBreakCount="1">
    <brk id="2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I59"/>
  <sheetViews>
    <sheetView view="pageBreakPreview" zoomScaleNormal="100" zoomScaleSheetLayoutView="100" workbookViewId="0">
      <selection activeCell="D8" sqref="D8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7" customWidth="1"/>
    <col min="4" max="4" width="16.28515625" style="27" customWidth="1"/>
    <col min="5" max="5" width="14.7109375" style="27" customWidth="1"/>
    <col min="6" max="16384" width="9.140625" style="2"/>
  </cols>
  <sheetData>
    <row r="1" spans="1:113" ht="4.5" customHeight="1" x14ac:dyDescent="0.25"/>
    <row r="2" spans="1:113" ht="39" customHeight="1" x14ac:dyDescent="0.25">
      <c r="A2" s="76" t="s">
        <v>9</v>
      </c>
      <c r="B2" s="76"/>
      <c r="C2" s="76"/>
      <c r="D2" s="76"/>
      <c r="E2" s="76"/>
      <c r="F2" s="22"/>
      <c r="G2" s="22"/>
      <c r="H2" s="22"/>
      <c r="I2" s="22"/>
    </row>
    <row r="3" spans="1:113" x14ac:dyDescent="0.25">
      <c r="A3" s="77" t="s">
        <v>8</v>
      </c>
      <c r="B3" s="77"/>
      <c r="C3" s="77"/>
      <c r="D3" s="77"/>
      <c r="E3" s="77"/>
    </row>
    <row r="4" spans="1:113" x14ac:dyDescent="0.25">
      <c r="B4" s="78" t="s">
        <v>0</v>
      </c>
      <c r="C4" s="78"/>
      <c r="D4" s="78"/>
      <c r="F4" s="3"/>
      <c r="G4" s="3"/>
    </row>
    <row r="5" spans="1:113" x14ac:dyDescent="0.25">
      <c r="A5" s="74" t="s">
        <v>4</v>
      </c>
      <c r="B5" s="74"/>
      <c r="C5" s="74"/>
      <c r="D5" s="74"/>
      <c r="E5" s="74"/>
      <c r="F5" s="4"/>
      <c r="G5" s="4"/>
      <c r="H5" s="4"/>
      <c r="I5" s="4"/>
    </row>
    <row r="6" spans="1:113" ht="53.25" customHeight="1" x14ac:dyDescent="0.25">
      <c r="A6" s="75" t="s">
        <v>107</v>
      </c>
      <c r="B6" s="75"/>
      <c r="C6" s="75"/>
      <c r="D6" s="75"/>
      <c r="E6" s="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56.25" customHeight="1" x14ac:dyDescent="0.25">
      <c r="A8" s="5" t="s">
        <v>1</v>
      </c>
      <c r="B8" s="5" t="s">
        <v>5</v>
      </c>
      <c r="C8" s="5" t="s">
        <v>113</v>
      </c>
      <c r="D8" s="5" t="s">
        <v>115</v>
      </c>
      <c r="E8" s="5" t="s">
        <v>2</v>
      </c>
    </row>
    <row r="9" spans="1:113" x14ac:dyDescent="0.25">
      <c r="A9" s="6" t="s">
        <v>3</v>
      </c>
      <c r="B9" s="68" t="s">
        <v>42</v>
      </c>
      <c r="C9" s="69"/>
      <c r="D9" s="69"/>
      <c r="E9" s="70"/>
    </row>
    <row r="10" spans="1:113" ht="35.25" customHeight="1" x14ac:dyDescent="0.25">
      <c r="A10" s="6" t="s">
        <v>6</v>
      </c>
      <c r="B10" s="7" t="s">
        <v>85</v>
      </c>
      <c r="C10" s="56">
        <v>0</v>
      </c>
      <c r="D10" s="40">
        <v>0</v>
      </c>
      <c r="E10" s="36">
        <v>0</v>
      </c>
    </row>
    <row r="11" spans="1:113" x14ac:dyDescent="0.25">
      <c r="A11" s="6" t="s">
        <v>7</v>
      </c>
      <c r="B11" s="8" t="s">
        <v>86</v>
      </c>
      <c r="C11" s="56">
        <v>0</v>
      </c>
      <c r="D11" s="40">
        <v>0</v>
      </c>
      <c r="E11" s="36">
        <v>0</v>
      </c>
    </row>
    <row r="12" spans="1:113" ht="47.25" x14ac:dyDescent="0.25">
      <c r="A12" s="6" t="s">
        <v>44</v>
      </c>
      <c r="B12" s="8" t="s">
        <v>87</v>
      </c>
      <c r="C12" s="56">
        <v>0</v>
      </c>
      <c r="D12" s="40">
        <v>0</v>
      </c>
      <c r="E12" s="36">
        <v>0</v>
      </c>
    </row>
    <row r="13" spans="1:113" ht="47.25" x14ac:dyDescent="0.25">
      <c r="A13" s="6" t="s">
        <v>45</v>
      </c>
      <c r="B13" s="8" t="s">
        <v>88</v>
      </c>
      <c r="C13" s="39">
        <v>0</v>
      </c>
      <c r="D13" s="40">
        <v>0</v>
      </c>
      <c r="E13" s="36">
        <v>0</v>
      </c>
    </row>
    <row r="14" spans="1:113" ht="63" x14ac:dyDescent="0.25">
      <c r="A14" s="6" t="s">
        <v>46</v>
      </c>
      <c r="B14" s="8" t="s">
        <v>89</v>
      </c>
      <c r="C14" s="39">
        <v>0</v>
      </c>
      <c r="D14" s="40">
        <v>0</v>
      </c>
      <c r="E14" s="36">
        <v>0</v>
      </c>
    </row>
    <row r="15" spans="1:113" ht="31.5" x14ac:dyDescent="0.25">
      <c r="A15" s="10" t="s">
        <v>47</v>
      </c>
      <c r="B15" s="7" t="s">
        <v>90</v>
      </c>
      <c r="C15" s="39">
        <v>0</v>
      </c>
      <c r="D15" s="40">
        <v>0</v>
      </c>
      <c r="E15" s="36">
        <v>0</v>
      </c>
    </row>
    <row r="16" spans="1:113" ht="31.5" x14ac:dyDescent="0.25">
      <c r="A16" s="10" t="s">
        <v>48</v>
      </c>
      <c r="B16" s="8" t="s">
        <v>91</v>
      </c>
      <c r="C16" s="56">
        <v>1092</v>
      </c>
      <c r="D16" s="59">
        <v>1076</v>
      </c>
      <c r="E16" s="36">
        <f t="shared" ref="E16:E59" si="0">D16*100/C16</f>
        <v>98.53479853479854</v>
      </c>
    </row>
    <row r="17" spans="1:5" x14ac:dyDescent="0.25">
      <c r="A17" s="10" t="s">
        <v>94</v>
      </c>
      <c r="B17" s="8" t="s">
        <v>92</v>
      </c>
      <c r="C17" s="56">
        <v>0</v>
      </c>
      <c r="D17" s="40">
        <v>0</v>
      </c>
      <c r="E17" s="36">
        <v>0</v>
      </c>
    </row>
    <row r="18" spans="1:5" ht="47.25" x14ac:dyDescent="0.25">
      <c r="A18" s="10" t="s">
        <v>95</v>
      </c>
      <c r="B18" s="8" t="s">
        <v>14</v>
      </c>
      <c r="C18" s="56">
        <v>1092</v>
      </c>
      <c r="D18" s="59">
        <v>1076</v>
      </c>
      <c r="E18" s="36">
        <f t="shared" si="0"/>
        <v>98.53479853479854</v>
      </c>
    </row>
    <row r="19" spans="1:5" ht="31.5" x14ac:dyDescent="0.25">
      <c r="A19" s="10" t="s">
        <v>96</v>
      </c>
      <c r="B19" s="8" t="s">
        <v>93</v>
      </c>
      <c r="C19" s="56">
        <v>0</v>
      </c>
      <c r="D19" s="40">
        <v>0</v>
      </c>
      <c r="E19" s="36">
        <v>0</v>
      </c>
    </row>
    <row r="20" spans="1:5" x14ac:dyDescent="0.25">
      <c r="A20" s="10" t="s">
        <v>97</v>
      </c>
      <c r="B20" s="8" t="s">
        <v>16</v>
      </c>
      <c r="C20" s="56">
        <v>1092</v>
      </c>
      <c r="D20" s="59">
        <v>998</v>
      </c>
      <c r="E20" s="36">
        <f t="shared" si="0"/>
        <v>91.391941391941387</v>
      </c>
    </row>
    <row r="21" spans="1:5" x14ac:dyDescent="0.25">
      <c r="A21" s="10"/>
      <c r="B21" s="11" t="s">
        <v>43</v>
      </c>
      <c r="C21" s="34">
        <f>SUM(C10:C20)</f>
        <v>3276</v>
      </c>
      <c r="D21" s="47">
        <f>SUM(D10:D20)</f>
        <v>3150</v>
      </c>
      <c r="E21" s="38">
        <f t="shared" si="0"/>
        <v>96.15384615384616</v>
      </c>
    </row>
    <row r="22" spans="1:5" x14ac:dyDescent="0.25">
      <c r="A22" s="10" t="s">
        <v>50</v>
      </c>
      <c r="B22" s="64" t="s">
        <v>49</v>
      </c>
      <c r="C22" s="64"/>
      <c r="D22" s="19"/>
      <c r="E22" s="19"/>
    </row>
    <row r="23" spans="1:5" ht="94.5" x14ac:dyDescent="0.25">
      <c r="A23" s="10" t="s">
        <v>51</v>
      </c>
      <c r="B23" s="12" t="s">
        <v>17</v>
      </c>
      <c r="C23" s="56">
        <v>1092</v>
      </c>
      <c r="D23" s="59">
        <v>1000</v>
      </c>
      <c r="E23" s="36">
        <f t="shared" si="0"/>
        <v>91.575091575091577</v>
      </c>
    </row>
    <row r="24" spans="1:5" ht="31.5" x14ac:dyDescent="0.25">
      <c r="A24" s="10" t="s">
        <v>52</v>
      </c>
      <c r="B24" s="13" t="s">
        <v>18</v>
      </c>
      <c r="C24" s="37">
        <v>0</v>
      </c>
      <c r="D24" s="40">
        <v>0</v>
      </c>
      <c r="E24" s="36">
        <v>0</v>
      </c>
    </row>
    <row r="25" spans="1:5" ht="47.25" x14ac:dyDescent="0.25">
      <c r="A25" s="10" t="s">
        <v>53</v>
      </c>
      <c r="B25" s="14" t="s">
        <v>19</v>
      </c>
      <c r="C25" s="56">
        <v>364</v>
      </c>
      <c r="D25" s="59">
        <v>350</v>
      </c>
      <c r="E25" s="36">
        <f t="shared" si="0"/>
        <v>96.15384615384616</v>
      </c>
    </row>
    <row r="26" spans="1:5" ht="31.5" x14ac:dyDescent="0.25">
      <c r="A26" s="10" t="s">
        <v>54</v>
      </c>
      <c r="B26" s="15" t="s">
        <v>20</v>
      </c>
      <c r="C26" s="56">
        <v>0</v>
      </c>
      <c r="D26" s="59">
        <v>143</v>
      </c>
      <c r="E26" s="36">
        <v>0</v>
      </c>
    </row>
    <row r="27" spans="1:5" ht="31.5" x14ac:dyDescent="0.25">
      <c r="A27" s="10" t="s">
        <v>55</v>
      </c>
      <c r="B27" s="12" t="s">
        <v>21</v>
      </c>
      <c r="C27" s="58">
        <v>0</v>
      </c>
      <c r="D27" s="40">
        <v>0</v>
      </c>
      <c r="E27" s="36">
        <v>0</v>
      </c>
    </row>
    <row r="28" spans="1:5" ht="78.75" x14ac:dyDescent="0.25">
      <c r="A28" s="10" t="s">
        <v>56</v>
      </c>
      <c r="B28" s="15" t="s">
        <v>22</v>
      </c>
      <c r="C28" s="56">
        <v>0</v>
      </c>
      <c r="D28" s="59">
        <v>34</v>
      </c>
      <c r="E28" s="36">
        <v>0</v>
      </c>
    </row>
    <row r="29" spans="1:5" x14ac:dyDescent="0.25">
      <c r="A29" s="10"/>
      <c r="B29" s="11" t="s">
        <v>43</v>
      </c>
      <c r="C29" s="34">
        <f>SUM(C23:C28)</f>
        <v>1456</v>
      </c>
      <c r="D29" s="47">
        <f>SUM(D23:D28)</f>
        <v>1527</v>
      </c>
      <c r="E29" s="38">
        <f t="shared" si="0"/>
        <v>104.87637362637362</v>
      </c>
    </row>
    <row r="30" spans="1:5" x14ac:dyDescent="0.25">
      <c r="A30" s="10" t="s">
        <v>58</v>
      </c>
      <c r="B30" s="65" t="s">
        <v>57</v>
      </c>
      <c r="C30" s="66"/>
      <c r="D30" s="66"/>
      <c r="E30" s="67"/>
    </row>
    <row r="31" spans="1:5" ht="47.25" x14ac:dyDescent="0.25">
      <c r="A31" s="10" t="s">
        <v>59</v>
      </c>
      <c r="B31" s="8" t="s">
        <v>23</v>
      </c>
      <c r="C31" s="39">
        <v>0</v>
      </c>
      <c r="D31" s="40">
        <v>0</v>
      </c>
      <c r="E31" s="36">
        <v>0</v>
      </c>
    </row>
    <row r="32" spans="1:5" x14ac:dyDescent="0.25">
      <c r="A32" s="10" t="s">
        <v>60</v>
      </c>
      <c r="B32" s="16" t="s">
        <v>24</v>
      </c>
      <c r="C32" s="56">
        <v>84</v>
      </c>
      <c r="D32" s="59">
        <v>83</v>
      </c>
      <c r="E32" s="36">
        <f t="shared" si="0"/>
        <v>98.80952380952381</v>
      </c>
    </row>
    <row r="33" spans="1:5" ht="47.25" x14ac:dyDescent="0.25">
      <c r="A33" s="10" t="s">
        <v>61</v>
      </c>
      <c r="B33" s="17" t="s">
        <v>25</v>
      </c>
      <c r="C33" s="39">
        <v>0</v>
      </c>
      <c r="D33" s="40">
        <v>0</v>
      </c>
      <c r="E33" s="36">
        <v>0</v>
      </c>
    </row>
    <row r="34" spans="1:5" x14ac:dyDescent="0.25">
      <c r="A34" s="10"/>
      <c r="B34" s="11" t="s">
        <v>43</v>
      </c>
      <c r="C34" s="34">
        <f>SUM(C31:C33)</f>
        <v>84</v>
      </c>
      <c r="D34" s="47">
        <f>SUM(D31:D33)</f>
        <v>83</v>
      </c>
      <c r="E34" s="38">
        <f t="shared" si="0"/>
        <v>98.80952380952381</v>
      </c>
    </row>
    <row r="35" spans="1:5" x14ac:dyDescent="0.25">
      <c r="A35" s="10" t="s">
        <v>66</v>
      </c>
      <c r="B35" s="21" t="s">
        <v>62</v>
      </c>
      <c r="C35" s="30"/>
      <c r="D35" s="30"/>
      <c r="E35" s="31"/>
    </row>
    <row r="36" spans="1:5" ht="78.75" x14ac:dyDescent="0.25">
      <c r="A36" s="10" t="s">
        <v>67</v>
      </c>
      <c r="B36" s="29" t="s">
        <v>26</v>
      </c>
      <c r="C36" s="39">
        <v>0</v>
      </c>
      <c r="D36" s="40">
        <v>0</v>
      </c>
      <c r="E36" s="36">
        <v>0</v>
      </c>
    </row>
    <row r="37" spans="1:5" ht="78.75" x14ac:dyDescent="0.25">
      <c r="A37" s="10" t="s">
        <v>68</v>
      </c>
      <c r="B37" s="17" t="s">
        <v>27</v>
      </c>
      <c r="C37" s="39">
        <v>0</v>
      </c>
      <c r="D37" s="40">
        <v>0</v>
      </c>
      <c r="E37" s="36">
        <v>0</v>
      </c>
    </row>
    <row r="38" spans="1:5" ht="31.5" x14ac:dyDescent="0.25">
      <c r="A38" s="10" t="s">
        <v>69</v>
      </c>
      <c r="B38" s="17" t="s">
        <v>28</v>
      </c>
      <c r="C38" s="39">
        <v>0</v>
      </c>
      <c r="D38" s="40">
        <v>0</v>
      </c>
      <c r="E38" s="36">
        <v>0</v>
      </c>
    </row>
    <row r="39" spans="1:5" ht="31.5" x14ac:dyDescent="0.25">
      <c r="A39" s="10" t="s">
        <v>70</v>
      </c>
      <c r="B39" s="18" t="s">
        <v>29</v>
      </c>
      <c r="C39" s="39">
        <v>14</v>
      </c>
      <c r="D39" s="59">
        <v>14</v>
      </c>
      <c r="E39" s="36">
        <f t="shared" si="0"/>
        <v>100</v>
      </c>
    </row>
    <row r="40" spans="1:5" ht="31.5" x14ac:dyDescent="0.25">
      <c r="A40" s="10" t="s">
        <v>71</v>
      </c>
      <c r="B40" s="7" t="s">
        <v>30</v>
      </c>
      <c r="C40" s="39">
        <v>14</v>
      </c>
      <c r="D40" s="59">
        <v>14</v>
      </c>
      <c r="E40" s="36">
        <f t="shared" si="0"/>
        <v>100</v>
      </c>
    </row>
    <row r="41" spans="1:5" x14ac:dyDescent="0.25">
      <c r="A41" s="10"/>
      <c r="B41" s="11" t="s">
        <v>43</v>
      </c>
      <c r="C41" s="34">
        <f>SUM(C36:C40)</f>
        <v>28</v>
      </c>
      <c r="D41" s="47">
        <f>SUM(D36:D40)</f>
        <v>28</v>
      </c>
      <c r="E41" s="38">
        <f t="shared" si="0"/>
        <v>100</v>
      </c>
    </row>
    <row r="42" spans="1:5" x14ac:dyDescent="0.25">
      <c r="A42" s="10" t="s">
        <v>72</v>
      </c>
      <c r="B42" s="65" t="s">
        <v>63</v>
      </c>
      <c r="C42" s="66"/>
      <c r="D42" s="66"/>
      <c r="E42" s="67"/>
    </row>
    <row r="43" spans="1:5" ht="47.25" x14ac:dyDescent="0.25">
      <c r="A43" s="10" t="s">
        <v>73</v>
      </c>
      <c r="B43" s="12" t="s">
        <v>31</v>
      </c>
      <c r="C43" s="39">
        <v>0</v>
      </c>
      <c r="D43" s="40">
        <v>0</v>
      </c>
      <c r="E43" s="36">
        <v>0</v>
      </c>
    </row>
    <row r="44" spans="1:5" x14ac:dyDescent="0.25">
      <c r="A44" s="10" t="s">
        <v>74</v>
      </c>
      <c r="B44" s="12" t="s">
        <v>32</v>
      </c>
      <c r="C44" s="39">
        <v>0</v>
      </c>
      <c r="D44" s="40">
        <v>0</v>
      </c>
      <c r="E44" s="36">
        <v>0</v>
      </c>
    </row>
    <row r="45" spans="1:5" ht="63" x14ac:dyDescent="0.25">
      <c r="A45" s="10" t="s">
        <v>75</v>
      </c>
      <c r="B45" s="12" t="s">
        <v>33</v>
      </c>
      <c r="C45" s="39">
        <v>0</v>
      </c>
      <c r="D45" s="40">
        <v>0</v>
      </c>
      <c r="E45" s="36">
        <v>0</v>
      </c>
    </row>
    <row r="46" spans="1:5" x14ac:dyDescent="0.25">
      <c r="A46" s="10"/>
      <c r="B46" s="11" t="s">
        <v>43</v>
      </c>
      <c r="C46" s="34">
        <f>SUM(C43:C45)</f>
        <v>0</v>
      </c>
      <c r="D46" s="47">
        <f>SUM(D43:D45)</f>
        <v>0</v>
      </c>
      <c r="E46" s="38">
        <v>0</v>
      </c>
    </row>
    <row r="47" spans="1:5" x14ac:dyDescent="0.25">
      <c r="A47" s="10" t="s">
        <v>76</v>
      </c>
      <c r="B47" s="65" t="s">
        <v>64</v>
      </c>
      <c r="C47" s="66"/>
      <c r="D47" s="66"/>
      <c r="E47" s="67"/>
    </row>
    <row r="48" spans="1:5" ht="47.25" x14ac:dyDescent="0.25">
      <c r="A48" s="10" t="s">
        <v>77</v>
      </c>
      <c r="B48" s="17" t="s">
        <v>34</v>
      </c>
      <c r="C48" s="39">
        <v>0</v>
      </c>
      <c r="D48" s="40">
        <v>0</v>
      </c>
      <c r="E48" s="36">
        <v>0</v>
      </c>
    </row>
    <row r="49" spans="1:5" ht="31.5" x14ac:dyDescent="0.25">
      <c r="A49" s="10" t="s">
        <v>78</v>
      </c>
      <c r="B49" s="8" t="s">
        <v>35</v>
      </c>
      <c r="C49" s="39">
        <v>0</v>
      </c>
      <c r="D49" s="40">
        <v>0</v>
      </c>
      <c r="E49" s="36">
        <v>0</v>
      </c>
    </row>
    <row r="50" spans="1:5" ht="31.5" x14ac:dyDescent="0.25">
      <c r="A50" s="10" t="s">
        <v>79</v>
      </c>
      <c r="B50" s="17" t="s">
        <v>36</v>
      </c>
      <c r="C50" s="56">
        <v>8</v>
      </c>
      <c r="D50" s="59">
        <v>36</v>
      </c>
      <c r="E50" s="36">
        <f t="shared" si="0"/>
        <v>450</v>
      </c>
    </row>
    <row r="51" spans="1:5" x14ac:dyDescent="0.25">
      <c r="A51" s="10"/>
      <c r="B51" s="11" t="s">
        <v>43</v>
      </c>
      <c r="C51" s="34">
        <f>SUM(C48:C50)</f>
        <v>8</v>
      </c>
      <c r="D51" s="47">
        <f>SUM(D48:D50)</f>
        <v>36</v>
      </c>
      <c r="E51" s="38">
        <f t="shared" si="0"/>
        <v>450</v>
      </c>
    </row>
    <row r="52" spans="1:5" x14ac:dyDescent="0.25">
      <c r="A52" s="10" t="s">
        <v>80</v>
      </c>
      <c r="B52" s="65" t="s">
        <v>65</v>
      </c>
      <c r="C52" s="66"/>
      <c r="D52" s="66"/>
      <c r="E52" s="67"/>
    </row>
    <row r="53" spans="1:5" ht="47.25" x14ac:dyDescent="0.25">
      <c r="A53" s="10" t="s">
        <v>81</v>
      </c>
      <c r="B53" s="12" t="s">
        <v>37</v>
      </c>
      <c r="C53" s="56">
        <v>48</v>
      </c>
      <c r="D53" s="59">
        <v>48</v>
      </c>
      <c r="E53" s="36">
        <f t="shared" si="0"/>
        <v>100</v>
      </c>
    </row>
    <row r="54" spans="1:5" ht="31.5" x14ac:dyDescent="0.25">
      <c r="A54" s="10" t="s">
        <v>82</v>
      </c>
      <c r="B54" s="12" t="s">
        <v>38</v>
      </c>
      <c r="C54" s="39">
        <v>0</v>
      </c>
      <c r="D54" s="40">
        <v>0</v>
      </c>
      <c r="E54" s="36">
        <v>0</v>
      </c>
    </row>
    <row r="55" spans="1:5" ht="31.5" x14ac:dyDescent="0.25">
      <c r="A55" s="10" t="s">
        <v>83</v>
      </c>
      <c r="B55" s="12" t="s">
        <v>39</v>
      </c>
      <c r="C55" s="56">
        <v>168</v>
      </c>
      <c r="D55" s="59">
        <v>168</v>
      </c>
      <c r="E55" s="36">
        <f t="shared" si="0"/>
        <v>100</v>
      </c>
    </row>
    <row r="56" spans="1:5" ht="31.5" x14ac:dyDescent="0.25">
      <c r="A56" s="10" t="s">
        <v>84</v>
      </c>
      <c r="B56" s="12" t="s">
        <v>40</v>
      </c>
      <c r="C56" s="39">
        <v>0</v>
      </c>
      <c r="D56" s="40">
        <v>0</v>
      </c>
      <c r="E56" s="36">
        <v>0</v>
      </c>
    </row>
    <row r="57" spans="1:5" x14ac:dyDescent="0.25">
      <c r="A57" s="10"/>
      <c r="B57" s="11" t="s">
        <v>43</v>
      </c>
      <c r="C57" s="34">
        <f>SUM(C53:C56)</f>
        <v>216</v>
      </c>
      <c r="D57" s="47">
        <f>SUM(D53:D56)</f>
        <v>216</v>
      </c>
      <c r="E57" s="38">
        <f t="shared" si="0"/>
        <v>100</v>
      </c>
    </row>
    <row r="58" spans="1:5" x14ac:dyDescent="0.25">
      <c r="A58" s="10"/>
      <c r="B58" s="9"/>
      <c r="C58" s="19"/>
      <c r="D58" s="19"/>
      <c r="E58" s="19"/>
    </row>
    <row r="59" spans="1:5" x14ac:dyDescent="0.25">
      <c r="A59" s="10"/>
      <c r="B59" s="23" t="s">
        <v>41</v>
      </c>
      <c r="C59" s="49">
        <f>C57+C51+C41+C46+C34+C29+C21</f>
        <v>5068</v>
      </c>
      <c r="D59" s="49">
        <f>D57+D51+D41+D46+D34+D29+D21</f>
        <v>5040</v>
      </c>
      <c r="E59" s="38">
        <f t="shared" si="0"/>
        <v>99.447513812154696</v>
      </c>
    </row>
  </sheetData>
  <mergeCells count="11">
    <mergeCell ref="A2:E2"/>
    <mergeCell ref="B30:E30"/>
    <mergeCell ref="B42:E42"/>
    <mergeCell ref="B47:E47"/>
    <mergeCell ref="B52:E52"/>
    <mergeCell ref="A3:E3"/>
    <mergeCell ref="B4:D4"/>
    <mergeCell ref="A5:E5"/>
    <mergeCell ref="A6:E6"/>
    <mergeCell ref="B9:E9"/>
    <mergeCell ref="B22:C22"/>
  </mergeCells>
  <pageMargins left="0.70866141732283472" right="0.70866141732283472" top="0.35433070866141736" bottom="0.35433070866141736" header="0.31496062992125984" footer="0.31496062992125984"/>
  <pageSetup paperSize="9" scale="81" fitToHeight="0" orientation="portrait" r:id="rId1"/>
  <rowBreaks count="1" manualBreakCount="1">
    <brk id="2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DI16"/>
  <sheetViews>
    <sheetView workbookViewId="0">
      <selection activeCell="O20" sqref="O20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7" customWidth="1"/>
    <col min="4" max="4" width="16.28515625" style="27" customWidth="1"/>
    <col min="5" max="5" width="14.7109375" style="27" customWidth="1"/>
    <col min="6" max="16384" width="9.140625" style="2"/>
  </cols>
  <sheetData>
    <row r="2" spans="1:113" ht="39" customHeight="1" x14ac:dyDescent="0.25">
      <c r="A2" s="76" t="s">
        <v>9</v>
      </c>
      <c r="B2" s="76"/>
      <c r="C2" s="76"/>
      <c r="D2" s="76"/>
      <c r="E2" s="76"/>
      <c r="F2" s="22"/>
      <c r="G2" s="22"/>
      <c r="H2" s="22"/>
      <c r="I2" s="22"/>
    </row>
    <row r="3" spans="1:113" x14ac:dyDescent="0.25">
      <c r="A3" s="77" t="s">
        <v>8</v>
      </c>
      <c r="B3" s="77"/>
      <c r="C3" s="77"/>
      <c r="D3" s="77"/>
      <c r="E3" s="77"/>
    </row>
    <row r="4" spans="1:113" x14ac:dyDescent="0.25">
      <c r="B4" s="78" t="s">
        <v>0</v>
      </c>
      <c r="C4" s="78"/>
      <c r="D4" s="78"/>
      <c r="F4" s="3"/>
      <c r="G4" s="3"/>
    </row>
    <row r="5" spans="1:113" x14ac:dyDescent="0.25">
      <c r="A5" s="74" t="s">
        <v>4</v>
      </c>
      <c r="B5" s="74"/>
      <c r="C5" s="74"/>
      <c r="D5" s="74"/>
      <c r="E5" s="74"/>
      <c r="F5" s="4"/>
      <c r="G5" s="4"/>
      <c r="H5" s="4"/>
      <c r="I5" s="4"/>
    </row>
    <row r="6" spans="1:113" ht="33.75" customHeight="1" x14ac:dyDescent="0.25">
      <c r="A6" s="75" t="s">
        <v>109</v>
      </c>
      <c r="B6" s="75"/>
      <c r="C6" s="75"/>
      <c r="D6" s="75"/>
      <c r="E6" s="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56.25" customHeight="1" x14ac:dyDescent="0.25">
      <c r="A8" s="5" t="s">
        <v>1</v>
      </c>
      <c r="B8" s="5" t="s">
        <v>5</v>
      </c>
      <c r="C8" s="5" t="s">
        <v>113</v>
      </c>
      <c r="D8" s="5" t="s">
        <v>115</v>
      </c>
      <c r="E8" s="5" t="s">
        <v>2</v>
      </c>
    </row>
    <row r="9" spans="1:113" ht="31.5" x14ac:dyDescent="0.25">
      <c r="A9" s="10"/>
      <c r="B9" s="33" t="s">
        <v>98</v>
      </c>
      <c r="C9" s="39">
        <v>40</v>
      </c>
      <c r="D9" s="40">
        <v>40</v>
      </c>
      <c r="E9" s="36">
        <f t="shared" ref="E9:E16" si="0">D9*100/C9</f>
        <v>100</v>
      </c>
    </row>
    <row r="10" spans="1:113" ht="31.5" x14ac:dyDescent="0.25">
      <c r="A10" s="10"/>
      <c r="B10" s="33" t="s">
        <v>99</v>
      </c>
      <c r="C10" s="39">
        <v>40</v>
      </c>
      <c r="D10" s="40">
        <v>40</v>
      </c>
      <c r="E10" s="36">
        <f t="shared" si="0"/>
        <v>100</v>
      </c>
    </row>
    <row r="11" spans="1:113" x14ac:dyDescent="0.25">
      <c r="A11" s="10"/>
      <c r="B11" s="32" t="s">
        <v>100</v>
      </c>
      <c r="C11" s="39">
        <v>0</v>
      </c>
      <c r="D11" s="40">
        <v>0</v>
      </c>
      <c r="E11" s="36">
        <v>0</v>
      </c>
    </row>
    <row r="12" spans="1:113" ht="47.25" x14ac:dyDescent="0.25">
      <c r="A12" s="10"/>
      <c r="B12" s="33" t="s">
        <v>101</v>
      </c>
      <c r="C12" s="39">
        <v>0</v>
      </c>
      <c r="D12" s="40">
        <v>0</v>
      </c>
      <c r="E12" s="36">
        <v>0</v>
      </c>
    </row>
    <row r="13" spans="1:113" ht="47.25" x14ac:dyDescent="0.25">
      <c r="A13" s="10"/>
      <c r="B13" s="33" t="s">
        <v>102</v>
      </c>
      <c r="C13" s="39">
        <v>0</v>
      </c>
      <c r="D13" s="40">
        <v>0</v>
      </c>
      <c r="E13" s="36">
        <v>0</v>
      </c>
    </row>
    <row r="14" spans="1:113" x14ac:dyDescent="0.25">
      <c r="A14" s="10"/>
      <c r="B14" s="11" t="s">
        <v>43</v>
      </c>
      <c r="C14" s="43">
        <f>SUM(C9:C13)</f>
        <v>80</v>
      </c>
      <c r="D14" s="46">
        <f>SUM(D9:D13)</f>
        <v>80</v>
      </c>
      <c r="E14" s="35">
        <f t="shared" ref="E14" si="1">D14*100/C14</f>
        <v>100</v>
      </c>
    </row>
    <row r="15" spans="1:113" x14ac:dyDescent="0.25">
      <c r="A15" s="10"/>
      <c r="B15" s="9"/>
      <c r="C15" s="44"/>
      <c r="D15" s="44"/>
      <c r="E15" s="44"/>
    </row>
    <row r="16" spans="1:113" x14ac:dyDescent="0.25">
      <c r="A16" s="10"/>
      <c r="B16" s="23" t="s">
        <v>41</v>
      </c>
      <c r="C16" s="49">
        <f>C14</f>
        <v>80</v>
      </c>
      <c r="D16" s="49">
        <f>D14</f>
        <v>80</v>
      </c>
      <c r="E16" s="38">
        <f t="shared" si="0"/>
        <v>100</v>
      </c>
    </row>
  </sheetData>
  <mergeCells count="5">
    <mergeCell ref="A3:E3"/>
    <mergeCell ref="B4:D4"/>
    <mergeCell ref="A5:E5"/>
    <mergeCell ref="A6:E6"/>
    <mergeCell ref="A2:E2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стационар</vt:lpstr>
      <vt:lpstr>полустационар частичная утрата</vt:lpstr>
      <vt:lpstr>полустациона полная утрата</vt:lpstr>
      <vt:lpstr>полуст. наличие в семье инв.</vt:lpstr>
      <vt:lpstr>на дому частичая утрата</vt:lpstr>
      <vt:lpstr>на дому полная утрата</vt:lpstr>
      <vt:lpstr>на дому наличие в семье инв.</vt:lpstr>
      <vt:lpstr>ср.усл. отсутств.средств к суще</vt:lpstr>
      <vt:lpstr>'на дому частичая утрата'!Область_печати</vt:lpstr>
      <vt:lpstr>'полустационар частичная утрата'!Область_печати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Сазонова</dc:creator>
  <cp:lastModifiedBy>admin</cp:lastModifiedBy>
  <cp:lastPrinted>2023-03-29T09:02:20Z</cp:lastPrinted>
  <dcterms:created xsi:type="dcterms:W3CDTF">2016-05-12T09:53:58Z</dcterms:created>
  <dcterms:modified xsi:type="dcterms:W3CDTF">2023-11-22T13:07:28Z</dcterms:modified>
</cp:coreProperties>
</file>