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KCSON\obmen\!ГЗ\ГЗ 2023\исполнение ГЗ  2023\"/>
    </mc:Choice>
  </mc:AlternateContent>
  <xr:revisionPtr revIDLastSave="0" documentId="13_ncr:1_{A047D1A5-9B42-4222-B35D-806CB757D493}" xr6:coauthVersionLast="47" xr6:coauthVersionMax="47" xr10:uidLastSave="{00000000-0000-0000-0000-000000000000}"/>
  <bookViews>
    <workbookView xWindow="-120" yWindow="-120" windowWidth="29040" windowHeight="15840" tabRatio="922" activeTab="1" xr2:uid="{00000000-000D-0000-FFFF-FFFF00000000}"/>
  </bookViews>
  <sheets>
    <sheet name="стационар" sheetId="10" r:id="rId1"/>
    <sheet name="полустационар частичная утрата" sheetId="1" r:id="rId2"/>
    <sheet name="полустационар молодые инв" sheetId="9" r:id="rId3"/>
    <sheet name="полуст. наличие в семье инв." sheetId="3" r:id="rId4"/>
    <sheet name="на дому частичая утрата" sheetId="2" r:id="rId5"/>
    <sheet name="на дому полная утрата" sheetId="4" r:id="rId6"/>
    <sheet name="на дому наличие в семье инв." sheetId="5" r:id="rId7"/>
    <sheet name="ср.усл. отсутств.средств к суще" sheetId="7" r:id="rId8"/>
  </sheets>
  <definedNames>
    <definedName name="_xlnm.Print_Area" localSheetId="4">'на дому частичая утрата'!$A$1:$H$62</definedName>
  </definedNames>
  <calcPr calcId="191029"/>
</workbook>
</file>

<file path=xl/calcChain.xml><?xml version="1.0" encoding="utf-8"?>
<calcChain xmlns="http://schemas.openxmlformats.org/spreadsheetml/2006/main">
  <c r="E31" i="9" l="1"/>
  <c r="E28" i="9"/>
  <c r="E21" i="9"/>
  <c r="E37" i="9"/>
  <c r="F19" i="2"/>
  <c r="F53" i="9"/>
  <c r="E20" i="9"/>
  <c r="E22" i="9"/>
  <c r="E24" i="9"/>
  <c r="E26" i="9"/>
  <c r="E29" i="9"/>
  <c r="E32" i="9"/>
  <c r="E33" i="9"/>
  <c r="E35" i="9"/>
  <c r="E36" i="9"/>
  <c r="E39" i="9"/>
  <c r="E42" i="9"/>
  <c r="E43" i="9"/>
  <c r="E44" i="9"/>
  <c r="E45" i="9"/>
  <c r="E46" i="9"/>
  <c r="E53" i="9"/>
  <c r="E54" i="9"/>
  <c r="E55" i="9"/>
  <c r="E56" i="9"/>
  <c r="E19" i="9"/>
  <c r="H56" i="1" l="1"/>
  <c r="E56" i="1"/>
  <c r="G52" i="1"/>
  <c r="F52" i="1"/>
  <c r="E52" i="1"/>
  <c r="H51" i="1"/>
  <c r="E51" i="1"/>
  <c r="G48" i="1"/>
  <c r="F48" i="1"/>
  <c r="E48" i="1"/>
  <c r="H45" i="1"/>
  <c r="E45" i="1"/>
  <c r="G44" i="1"/>
  <c r="F44" i="1"/>
  <c r="E44" i="1"/>
  <c r="H43" i="1"/>
  <c r="E43" i="1"/>
  <c r="H42" i="1"/>
  <c r="E42" i="1"/>
  <c r="G38" i="1"/>
  <c r="F38" i="1"/>
  <c r="E38" i="1"/>
  <c r="H36" i="1"/>
  <c r="E36" i="1"/>
  <c r="H35" i="1"/>
  <c r="E35" i="1"/>
  <c r="G34" i="1"/>
  <c r="F34" i="1"/>
  <c r="E34" i="1"/>
  <c r="H33" i="1"/>
  <c r="E33" i="1"/>
  <c r="H32" i="1"/>
  <c r="E32" i="1"/>
  <c r="H31" i="1"/>
  <c r="E31" i="1"/>
  <c r="H30" i="1"/>
  <c r="E30" i="1"/>
  <c r="H28" i="1"/>
  <c r="E28" i="1"/>
  <c r="G27" i="1"/>
  <c r="F27" i="1"/>
  <c r="E27" i="1"/>
  <c r="H21" i="1"/>
  <c r="E21" i="1"/>
  <c r="H20" i="1"/>
  <c r="E20" i="1"/>
  <c r="G19" i="1"/>
  <c r="F19" i="1"/>
  <c r="E19" i="1"/>
  <c r="H56" i="10"/>
  <c r="E56" i="10"/>
  <c r="H55" i="10"/>
  <c r="E55" i="10"/>
  <c r="H53" i="10"/>
  <c r="E53" i="10"/>
  <c r="G52" i="10"/>
  <c r="F52" i="10"/>
  <c r="E52" i="10"/>
  <c r="H51" i="10"/>
  <c r="E51" i="10"/>
  <c r="H50" i="10"/>
  <c r="E50" i="10"/>
  <c r="G48" i="10"/>
  <c r="F48" i="10"/>
  <c r="E48" i="10"/>
  <c r="G44" i="10"/>
  <c r="F44" i="10"/>
  <c r="H43" i="10"/>
  <c r="E43" i="10"/>
  <c r="H42" i="10"/>
  <c r="E42" i="10"/>
  <c r="G38" i="10"/>
  <c r="F38" i="10"/>
  <c r="E38" i="10"/>
  <c r="H36" i="10"/>
  <c r="E36" i="10"/>
  <c r="H35" i="10"/>
  <c r="E35" i="10"/>
  <c r="G34" i="10"/>
  <c r="F34" i="10"/>
  <c r="E34" i="10"/>
  <c r="H33" i="10"/>
  <c r="E33" i="10"/>
  <c r="H31" i="10"/>
  <c r="E31" i="10"/>
  <c r="H30" i="10"/>
  <c r="E30" i="10"/>
  <c r="H29" i="10"/>
  <c r="E29" i="10"/>
  <c r="H28" i="10"/>
  <c r="E28" i="10"/>
  <c r="G27" i="10"/>
  <c r="F27" i="10"/>
  <c r="E27" i="10"/>
  <c r="H26" i="10"/>
  <c r="E26" i="10"/>
  <c r="H25" i="10"/>
  <c r="E25" i="10"/>
  <c r="H24" i="10"/>
  <c r="E24" i="10"/>
  <c r="H23" i="10"/>
  <c r="E23" i="10"/>
  <c r="H22" i="10"/>
  <c r="E22" i="10"/>
  <c r="H21" i="10"/>
  <c r="E21" i="10"/>
  <c r="H20" i="10"/>
  <c r="E20" i="10"/>
  <c r="G19" i="10"/>
  <c r="F19" i="10"/>
  <c r="E19" i="10"/>
  <c r="H59" i="5"/>
  <c r="E59" i="5"/>
  <c r="H57" i="5"/>
  <c r="E57" i="5"/>
  <c r="G56" i="5"/>
  <c r="F56" i="5"/>
  <c r="E56" i="5"/>
  <c r="H55" i="5"/>
  <c r="E55" i="5"/>
  <c r="G52" i="5"/>
  <c r="F52" i="5"/>
  <c r="E52" i="5"/>
  <c r="G48" i="5"/>
  <c r="F48" i="5"/>
  <c r="D48" i="5"/>
  <c r="C48" i="5"/>
  <c r="H47" i="5"/>
  <c r="E47" i="5"/>
  <c r="H46" i="5"/>
  <c r="E46" i="5"/>
  <c r="G42" i="5"/>
  <c r="F42" i="5"/>
  <c r="E42" i="5"/>
  <c r="H40" i="5"/>
  <c r="E40" i="5"/>
  <c r="G38" i="5"/>
  <c r="F38" i="5"/>
  <c r="E38" i="5"/>
  <c r="H34" i="5"/>
  <c r="E34" i="5"/>
  <c r="H32" i="5"/>
  <c r="E32" i="5"/>
  <c r="G31" i="5"/>
  <c r="F31" i="5"/>
  <c r="E31" i="5"/>
  <c r="H30" i="5"/>
  <c r="E30" i="5"/>
  <c r="H28" i="5"/>
  <c r="E28" i="5"/>
  <c r="H26" i="5"/>
  <c r="E26" i="5"/>
  <c r="G19" i="5"/>
  <c r="F19" i="5"/>
  <c r="E19" i="5"/>
  <c r="G56" i="4"/>
  <c r="F56" i="4"/>
  <c r="H55" i="4"/>
  <c r="E55" i="4"/>
  <c r="G52" i="4"/>
  <c r="F52" i="4"/>
  <c r="E52" i="4"/>
  <c r="G48" i="4"/>
  <c r="F48" i="4"/>
  <c r="G42" i="4"/>
  <c r="F42" i="4"/>
  <c r="H40" i="4"/>
  <c r="E40" i="4"/>
  <c r="G38" i="4"/>
  <c r="F38" i="4"/>
  <c r="E38" i="4"/>
  <c r="H37" i="4"/>
  <c r="E37" i="4"/>
  <c r="H34" i="4"/>
  <c r="E34" i="4"/>
  <c r="H32" i="4"/>
  <c r="E32" i="4"/>
  <c r="G31" i="4"/>
  <c r="F31" i="4"/>
  <c r="E31" i="4"/>
  <c r="H30" i="4"/>
  <c r="E30" i="4"/>
  <c r="H28" i="4"/>
  <c r="E28" i="4"/>
  <c r="H27" i="4"/>
  <c r="E27" i="4"/>
  <c r="H22" i="4"/>
  <c r="E22" i="4"/>
  <c r="H21" i="4"/>
  <c r="E21" i="4"/>
  <c r="H20" i="4"/>
  <c r="E20" i="4"/>
  <c r="G19" i="4"/>
  <c r="F19" i="4"/>
  <c r="E19" i="4"/>
  <c r="G56" i="2"/>
  <c r="F56" i="2"/>
  <c r="H55" i="2"/>
  <c r="E55" i="2"/>
  <c r="G52" i="2"/>
  <c r="F52" i="2"/>
  <c r="E52" i="2"/>
  <c r="G48" i="2"/>
  <c r="F48" i="2"/>
  <c r="D48" i="2"/>
  <c r="C48" i="2"/>
  <c r="G42" i="2"/>
  <c r="F42" i="2"/>
  <c r="E42" i="2"/>
  <c r="D42" i="2"/>
  <c r="C42" i="2"/>
  <c r="H40" i="2"/>
  <c r="E40" i="2"/>
  <c r="G38" i="2"/>
  <c r="F38" i="2"/>
  <c r="E38" i="2"/>
  <c r="H37" i="2"/>
  <c r="E37" i="2"/>
  <c r="H35" i="2"/>
  <c r="E35" i="2"/>
  <c r="H34" i="2"/>
  <c r="E34" i="2"/>
  <c r="H32" i="2"/>
  <c r="E32" i="2"/>
  <c r="G31" i="2"/>
  <c r="F31" i="2"/>
  <c r="E31" i="2"/>
  <c r="H30" i="2"/>
  <c r="E30" i="2"/>
  <c r="H28" i="2"/>
  <c r="E28" i="2"/>
  <c r="H27" i="2"/>
  <c r="E27" i="2"/>
  <c r="H22" i="2"/>
  <c r="E22" i="2"/>
  <c r="H21" i="2"/>
  <c r="E21" i="2"/>
  <c r="H20" i="2"/>
  <c r="E20" i="2"/>
  <c r="G19" i="2"/>
  <c r="E19" i="2"/>
  <c r="H56" i="3"/>
  <c r="E56" i="3"/>
  <c r="H55" i="3"/>
  <c r="E55" i="3"/>
  <c r="G53" i="3"/>
  <c r="F53" i="3"/>
  <c r="E53" i="3"/>
  <c r="G49" i="3"/>
  <c r="F49" i="3"/>
  <c r="H48" i="3"/>
  <c r="E48" i="3"/>
  <c r="H46" i="3"/>
  <c r="E46" i="3"/>
  <c r="G45" i="3"/>
  <c r="F45" i="3"/>
  <c r="E45" i="3"/>
  <c r="H44" i="3"/>
  <c r="E44" i="3"/>
  <c r="H43" i="3"/>
  <c r="E43" i="3"/>
  <c r="H42" i="3"/>
  <c r="E42" i="3"/>
  <c r="H41" i="3"/>
  <c r="E41" i="3"/>
  <c r="G39" i="3"/>
  <c r="F39" i="3"/>
  <c r="E39" i="3"/>
  <c r="H37" i="3"/>
  <c r="E37" i="3"/>
  <c r="H36" i="3"/>
  <c r="E36" i="3"/>
  <c r="G35" i="3"/>
  <c r="F35" i="3"/>
  <c r="E35" i="3"/>
  <c r="H34" i="3"/>
  <c r="E34" i="3"/>
  <c r="H33" i="3"/>
  <c r="E33" i="3"/>
  <c r="H31" i="3"/>
  <c r="E31" i="3"/>
  <c r="H29" i="3"/>
  <c r="E29" i="3"/>
  <c r="G28" i="3"/>
  <c r="F28" i="3"/>
  <c r="E28" i="3"/>
  <c r="H27" i="3"/>
  <c r="E27" i="3"/>
  <c r="H26" i="3"/>
  <c r="E26" i="3"/>
  <c r="H24" i="3"/>
  <c r="E24" i="3"/>
  <c r="H22" i="3"/>
  <c r="E22" i="3"/>
  <c r="H21" i="3"/>
  <c r="E21" i="3"/>
  <c r="H20" i="3"/>
  <c r="E20" i="3"/>
  <c r="G19" i="3"/>
  <c r="F19" i="3"/>
  <c r="E19" i="3"/>
  <c r="H56" i="9"/>
  <c r="H55" i="9"/>
  <c r="H54" i="9"/>
  <c r="G53" i="9"/>
  <c r="H53" i="9" s="1"/>
  <c r="G49" i="9"/>
  <c r="F49" i="9"/>
  <c r="H46" i="9"/>
  <c r="G45" i="9"/>
  <c r="F45" i="9"/>
  <c r="H44" i="9"/>
  <c r="H43" i="9"/>
  <c r="H42" i="9"/>
  <c r="G39" i="9"/>
  <c r="F39" i="9"/>
  <c r="H37" i="9"/>
  <c r="H36" i="9"/>
  <c r="G35" i="9"/>
  <c r="F35" i="9"/>
  <c r="H33" i="9"/>
  <c r="H32" i="9"/>
  <c r="H31" i="9"/>
  <c r="H29" i="9"/>
  <c r="G28" i="9"/>
  <c r="F28" i="9"/>
  <c r="H26" i="9"/>
  <c r="H24" i="9"/>
  <c r="H22" i="9"/>
  <c r="H21" i="9"/>
  <c r="H20" i="9"/>
  <c r="G19" i="9"/>
  <c r="F19" i="9"/>
  <c r="H52" i="1" l="1"/>
  <c r="H52" i="10"/>
  <c r="H19" i="10"/>
  <c r="H35" i="3"/>
  <c r="H48" i="1"/>
  <c r="H38" i="1"/>
  <c r="F57" i="1"/>
  <c r="H34" i="1"/>
  <c r="H27" i="1"/>
  <c r="H19" i="1"/>
  <c r="H44" i="1"/>
  <c r="H48" i="10"/>
  <c r="F57" i="10"/>
  <c r="H38" i="10"/>
  <c r="H34" i="10"/>
  <c r="H27" i="10"/>
  <c r="G57" i="1"/>
  <c r="G57" i="10"/>
  <c r="G61" i="5"/>
  <c r="H52" i="2"/>
  <c r="H28" i="9"/>
  <c r="F61" i="4"/>
  <c r="H39" i="3"/>
  <c r="H53" i="3"/>
  <c r="H31" i="2"/>
  <c r="F58" i="9"/>
  <c r="F61" i="5"/>
  <c r="F58" i="3"/>
  <c r="H45" i="3"/>
  <c r="G61" i="2"/>
  <c r="H38" i="2"/>
  <c r="H52" i="4"/>
  <c r="H38" i="5"/>
  <c r="H52" i="5"/>
  <c r="H28" i="3"/>
  <c r="F61" i="2"/>
  <c r="H35" i="9"/>
  <c r="G61" i="4"/>
  <c r="H31" i="5"/>
  <c r="H42" i="5"/>
  <c r="H56" i="5"/>
  <c r="H38" i="4"/>
  <c r="H31" i="4"/>
  <c r="G58" i="3"/>
  <c r="H45" i="9"/>
  <c r="G58" i="9"/>
  <c r="H39" i="9"/>
  <c r="H19" i="5"/>
  <c r="H19" i="4"/>
  <c r="H19" i="2"/>
  <c r="H19" i="3"/>
  <c r="H19" i="9"/>
  <c r="H61" i="5" l="1"/>
  <c r="H61" i="4"/>
  <c r="H57" i="1"/>
  <c r="H57" i="10"/>
  <c r="H58" i="9"/>
  <c r="H58" i="3"/>
  <c r="H61" i="2"/>
  <c r="G18" i="7" l="1"/>
  <c r="F18" i="7"/>
  <c r="H20" i="7"/>
  <c r="H19" i="7"/>
  <c r="H18" i="7" l="1"/>
</calcChain>
</file>

<file path=xl/sharedStrings.xml><?xml version="1.0" encoding="utf-8"?>
<sst xmlns="http://schemas.openxmlformats.org/spreadsheetml/2006/main" count="761" uniqueCount="125">
  <si>
    <t>№ п/п</t>
  </si>
  <si>
    <t>1.</t>
  </si>
  <si>
    <t>1.1.</t>
  </si>
  <si>
    <t>1.2.</t>
  </si>
  <si>
    <t>Обеспечение площадью жилых помещений в соответствии с утвержденными нормативами</t>
  </si>
  <si>
    <t xml:space="preserve">Обеспечение питанием  в соответствии с утвержденными нормативами </t>
  </si>
  <si>
    <t xml:space="preserve">Обеспечение мягким инвентарем (одеждой, обувью, нательным бельем и постельными принадлежностями) в соответствии с утвержденными нормативами  
</t>
  </si>
  <si>
    <t>Обеспечение за счет средств получателя социальной услуги книгами, журналами, газетами, настольными играми</t>
  </si>
  <si>
    <t>Предоставление гигиенических услуг лицам, не способным по состоянию здоровья самостоятельно осуществлять за собой уход</t>
  </si>
  <si>
    <t>Отправка за счет средств получателя социальных услуг почтовой корреспонденции</t>
  </si>
  <si>
    <t>Помощь в приеме пищи (кормление)</t>
  </si>
  <si>
    <t>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</si>
  <si>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>Оказание содействия в проведении оздоровительных мероприятий</t>
  </si>
  <si>
    <t>Систематическое наблюдение за получателями социальных услуг в целях выявления отклонений в состоянии их здоровья</t>
  </si>
  <si>
    <t>Проведение мероприятий, направленных на формирование здорового образа жизни</t>
  </si>
  <si>
    <t>Проведение занятий по адаптивной физической культуре</t>
  </si>
  <si>
    <t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</si>
  <si>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>Социально-психологическое консультирование, в том числе по вопросам внутрисемейных отношений</t>
  </si>
  <si>
    <t>Социально-психологический патронаж</t>
  </si>
  <si>
    <t>Оказание консультационной психологической помощи анонимно (в том числе с использованием телефона доверия)</t>
  </si>
  <si>
    <t>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</si>
  <si>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>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</si>
  <si>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>Социально-педагогическая коррекция, включая диагностику и консультирование</t>
  </si>
  <si>
    <t>Формирование позитивных интересов (в том числе в сфере досуга)</t>
  </si>
  <si>
    <t>Организация досуга (праздники, экскурсии и др. культурные мероприятия)</t>
  </si>
  <si>
    <t>Проведение мероприятий по использованию трудовых возможностей и обучению доступным профессиональным навыкам</t>
  </si>
  <si>
    <t>Оказание помощи в трудоустройстве</t>
  </si>
  <si>
    <t>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</si>
  <si>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>Оказание помощи в оформлении и восстановлении утраченных документов получателей социальных услуг</t>
  </si>
  <si>
    <t xml:space="preserve">Оказание помощи в получении юридических услуг, в том числе бесплатных  </t>
  </si>
  <si>
    <t>Оказание помощи в защите прав и  законных интересов получателей социальных услуг</t>
  </si>
  <si>
    <t>Обучение инвалидов (детей-инвалидов)  пользованию средствами ухода и техническими средствами реабилитации</t>
  </si>
  <si>
    <t>Проведение социально-реабилитационных мероприятий в сфере социального обслуживания</t>
  </si>
  <si>
    <t>Обучение навыкам поведения в быту и общественных местах</t>
  </si>
  <si>
    <t>Оказание помощи в обучении навыкам компьютерной грамотности</t>
  </si>
  <si>
    <t>Социально-бытовые услуги:</t>
  </si>
  <si>
    <t>1.3.</t>
  </si>
  <si>
    <t>1.4.</t>
  </si>
  <si>
    <t>1.5.</t>
  </si>
  <si>
    <t>1.6.</t>
  </si>
  <si>
    <t>1.7.</t>
  </si>
  <si>
    <t>Социально-медицинские услуги:</t>
  </si>
  <si>
    <t>2.</t>
  </si>
  <si>
    <t>2.1.</t>
  </si>
  <si>
    <t>2.2.</t>
  </si>
  <si>
    <t>2.3.</t>
  </si>
  <si>
    <t>2.4.</t>
  </si>
  <si>
    <t>2.5.</t>
  </si>
  <si>
    <t>2.6.</t>
  </si>
  <si>
    <t>Социально-психологические услуги</t>
  </si>
  <si>
    <t>3.</t>
  </si>
  <si>
    <t>3.1.</t>
  </si>
  <si>
    <t>3.2.</t>
  </si>
  <si>
    <t>3.3.</t>
  </si>
  <si>
    <t>Социально-педагогические услуги</t>
  </si>
  <si>
    <t>Социально-трудовые услуги</t>
  </si>
  <si>
    <t>Социально-правовые услуги</t>
  </si>
  <si>
    <t>Услуги в целях повышения коммуникативного потенциала получателей социальных услуг, имеющих ограничения жизнедеятельности</t>
  </si>
  <si>
    <t>4.</t>
  </si>
  <si>
    <t>4.1.</t>
  </si>
  <si>
    <t>4.2.</t>
  </si>
  <si>
    <t>4.3.</t>
  </si>
  <si>
    <t>4.4.</t>
  </si>
  <si>
    <t>4.5.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</si>
  <si>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</si>
  <si>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</si>
  <si>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</si>
  <si>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</si>
  <si>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</si>
  <si>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</si>
  <si>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</si>
  <si>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</si>
  <si>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</si>
  <si>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</si>
  <si>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</si>
  <si>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7.3.</t>
  </si>
  <si>
    <t>7.4.</t>
  </si>
  <si>
    <t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</si>
  <si>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>Помощь в приготовлении пищи</t>
  </si>
  <si>
    <t xml:space="preserve">Оплата за счет средств получателя социальных услуг жилищно-коммунальных услуг и услуг связи
</t>
  </si>
  <si>
    <t>Сдача за счет средств получателя социальных услуг вещей в стирку, химчистку, ремонт, обратная их доставка</t>
  </si>
  <si>
    <t>Покупка за счет получателя социальных услуг топлива, топка печей, обеспечение водой (в жилых помещениях без центрального отопления и (или) водоснаюжения)</t>
  </si>
  <si>
    <t>Организация помощи в проведении ремонта жилых помещений</t>
  </si>
  <si>
    <t>Обеспечение кратковременного присмотра за детьми</t>
  </si>
  <si>
    <t>Уборка жилых помещений</t>
  </si>
  <si>
    <t>Отправка за счет получателя социальных услуг почтовой корреспонденции</t>
  </si>
  <si>
    <t>1.8.</t>
  </si>
  <si>
    <t>1.9.</t>
  </si>
  <si>
    <t>1.10.</t>
  </si>
  <si>
    <t>1.11.</t>
  </si>
  <si>
    <t>Обеспечение бесплатным горячим питанием или наборами продуктов</t>
  </si>
  <si>
    <t>Обеспечение одеждой, обувью и другими предметами первой необходимости</t>
  </si>
  <si>
    <t>Содействие в получении временного жилья</t>
  </si>
  <si>
    <t>Содействие в получении юридической помощи в целях защиты прав и законных интересов получателей социальных услуг</t>
  </si>
  <si>
    <t>Содействие в получении экстренной психологической помощи с привлечением к этой работе психологов и священнослужителей</t>
  </si>
  <si>
    <t>Срочные социальные услуги</t>
  </si>
  <si>
    <t>Приложение №2</t>
  </si>
  <si>
    <t>к приказу Министерства</t>
  </si>
  <si>
    <t>социального развития</t>
  </si>
  <si>
    <t>Мурманской области</t>
  </si>
  <si>
    <t>от 02.07.2018 №300</t>
  </si>
  <si>
    <t xml:space="preserve">" Сведения о достижении (прогнозе) годовых значений показателей объемов оказания государственной услуги и ее </t>
  </si>
  <si>
    <t>выполнения в разрезе видов социальных услуг"</t>
  </si>
  <si>
    <t>ГОАУСОН "КЦСОН ЗАТО г.Североморск"</t>
  </si>
  <si>
    <t>(наименование учреждения)</t>
  </si>
  <si>
    <r>
      <t xml:space="preserve">Форма социального обслуживания  </t>
    </r>
    <r>
      <rPr>
        <u/>
        <sz val="12"/>
        <color theme="1"/>
        <rFont val="Times New Roman"/>
        <family val="1"/>
        <charset val="204"/>
      </rPr>
      <t>Предоставление социального обслуживания  в полустационарной форме</t>
    </r>
  </si>
  <si>
    <t>Наименование вида социальной услуги</t>
  </si>
  <si>
    <t>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</si>
  <si>
    <t>Количество чел. (среднегодовое)</t>
  </si>
  <si>
    <t>Объем социальных услуг, ед.</t>
  </si>
  <si>
    <t>Плановое количество, чел</t>
  </si>
  <si>
    <t>Фактическое исполнение за отчетный период, чел.</t>
  </si>
  <si>
    <t>% исполнения от плана</t>
  </si>
  <si>
    <t>Плановое количество, ед.</t>
  </si>
  <si>
    <t>Фактическое исполнение за отчетный период, ед</t>
  </si>
  <si>
    <t>ИТОГО</t>
  </si>
  <si>
    <r>
      <t xml:space="preserve">Форма социального обслуживания  </t>
    </r>
    <r>
      <rPr>
        <u/>
        <sz val="12"/>
        <color theme="1"/>
        <rFont val="Times New Roman"/>
        <family val="1"/>
        <charset val="204"/>
      </rPr>
      <t>Предоставление социального обслуживания  в форме социального обслуживания на дому</t>
    </r>
  </si>
  <si>
    <t>Гражданин полностью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</si>
  <si>
    <t>Гражданин при наличии в семье инвалида или инвалидов, в том числе ребенка-инвалида или детей-инвалидов, нуждающихся в постоянном постороннем уходе</t>
  </si>
  <si>
    <t>Предоставление социального обслуживания  в форме на дому. Гражданин при отсутствии работы и средств к существованию</t>
  </si>
  <si>
    <t>Предоставление социального обслуживания  в полустационарной форме. Гражданин при наличии в семье инвалида или инвалидов, в том числе ребенка-инвалида или детей-инвалидов, нуждающихся в постоянном постороннем уходе</t>
  </si>
  <si>
    <r>
      <t xml:space="preserve">Форма социального обслуживания  </t>
    </r>
    <r>
      <rPr>
        <u/>
        <sz val="12"/>
        <color theme="1"/>
        <rFont val="Times New Roman"/>
        <family val="1"/>
        <charset val="204"/>
      </rPr>
      <t>Предоставление социального обслуживания  в стационарной форме</t>
    </r>
  </si>
  <si>
    <t>Предоставление транспорта для перевозки инвалида, являющегося получателем социальной услуги и имеющего ограниченные возможности передвижения к месту предоставления социальной услуги</t>
  </si>
  <si>
    <t>1.8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</si>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</sst>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1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right" vertical="top"/>
    </xf>
    <xf numFmtId="1" fontId="2" fillId="0" borderId="1" xfId="1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topLeftCell="A46" workbookViewId="0">
      <selection activeCell="G57" sqref="G57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10" customWidth="1"/>
    <col min="4" max="4" width="14.7109375" style="91" customWidth="1"/>
    <col min="5" max="5" width="14.7109375" style="10" customWidth="1"/>
    <col min="6" max="6" width="17.85546875" style="7" customWidth="1"/>
    <col min="7" max="8" width="14.7109375" style="7" customWidth="1"/>
    <col min="9" max="16384" width="9.140625" style="7"/>
  </cols>
  <sheetData>
    <row r="1" spans="1:8" x14ac:dyDescent="0.25">
      <c r="C1" s="2"/>
      <c r="D1" s="85"/>
      <c r="E1" s="2"/>
    </row>
    <row r="2" spans="1:8" x14ac:dyDescent="0.25">
      <c r="C2" s="7"/>
      <c r="D2" s="86"/>
      <c r="E2" s="2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C4" s="2"/>
      <c r="D4" s="109"/>
      <c r="E4" s="109"/>
      <c r="G4" s="109" t="s">
        <v>98</v>
      </c>
      <c r="H4" s="109"/>
    </row>
    <row r="5" spans="1:8" x14ac:dyDescent="0.25">
      <c r="C5" s="2"/>
      <c r="D5" s="109"/>
      <c r="E5" s="109"/>
      <c r="G5" s="109" t="s">
        <v>99</v>
      </c>
      <c r="H5" s="109"/>
    </row>
    <row r="6" spans="1:8" x14ac:dyDescent="0.25">
      <c r="C6" s="2"/>
      <c r="D6" s="109"/>
      <c r="E6" s="109"/>
      <c r="G6" s="109" t="s">
        <v>100</v>
      </c>
      <c r="H6" s="109"/>
    </row>
    <row r="7" spans="1:8" x14ac:dyDescent="0.25">
      <c r="C7" s="2"/>
      <c r="D7" s="85"/>
      <c r="E7" s="2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87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88"/>
      <c r="E13" s="20"/>
      <c r="F13" s="20"/>
      <c r="G13" s="20"/>
      <c r="H13" s="20"/>
    </row>
    <row r="14" spans="1:8" x14ac:dyDescent="0.25">
      <c r="A14" s="96" t="s">
        <v>121</v>
      </c>
      <c r="B14" s="96"/>
      <c r="C14" s="96"/>
      <c r="D14" s="96"/>
      <c r="E14" s="96"/>
      <c r="F14" s="96"/>
      <c r="G14" s="96"/>
      <c r="H14" s="96"/>
    </row>
    <row r="15" spans="1:8" x14ac:dyDescent="0.25">
      <c r="C15" s="2"/>
      <c r="D15" s="85"/>
      <c r="E15" s="2"/>
    </row>
    <row r="16" spans="1:8" ht="63.75" customHeight="1" x14ac:dyDescent="0.25">
      <c r="A16" s="97" t="s">
        <v>0</v>
      </c>
      <c r="B16" s="97" t="s">
        <v>106</v>
      </c>
      <c r="C16" s="102" t="s">
        <v>107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78.75" x14ac:dyDescent="0.25">
      <c r="A18" s="99"/>
      <c r="B18" s="101"/>
      <c r="C18" s="3" t="s">
        <v>110</v>
      </c>
      <c r="D18" s="89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65" t="s">
        <v>35</v>
      </c>
      <c r="C19" s="4">
        <v>33</v>
      </c>
      <c r="D19" s="8">
        <v>33</v>
      </c>
      <c r="E19" s="8">
        <f>D19*100/C19</f>
        <v>100</v>
      </c>
      <c r="F19" s="4">
        <f>SUM(F20:F26)</f>
        <v>363824</v>
      </c>
      <c r="G19" s="81">
        <f>SUM(G20:G26)</f>
        <v>403981.9</v>
      </c>
      <c r="H19" s="8">
        <f>G19*100/F19</f>
        <v>111.03772703285105</v>
      </c>
    </row>
    <row r="20" spans="1:8" ht="31.5" x14ac:dyDescent="0.25">
      <c r="A20" s="29" t="s">
        <v>2</v>
      </c>
      <c r="B20" s="66" t="s">
        <v>4</v>
      </c>
      <c r="C20" s="16">
        <v>33</v>
      </c>
      <c r="D20" s="6">
        <v>33</v>
      </c>
      <c r="E20" s="6">
        <f t="shared" ref="E20:E56" si="0">D20*100/C20</f>
        <v>100</v>
      </c>
      <c r="F20" s="60">
        <v>337260</v>
      </c>
      <c r="G20" s="80">
        <v>377087.9</v>
      </c>
      <c r="H20" s="6">
        <f>G20*100/F20</f>
        <v>111.80925695309257</v>
      </c>
    </row>
    <row r="21" spans="1:8" ht="31.5" x14ac:dyDescent="0.25">
      <c r="A21" s="29" t="s">
        <v>3</v>
      </c>
      <c r="B21" s="67" t="s">
        <v>5</v>
      </c>
      <c r="C21" s="16">
        <v>33</v>
      </c>
      <c r="D21" s="6">
        <v>33</v>
      </c>
      <c r="E21" s="6">
        <f t="shared" si="0"/>
        <v>100</v>
      </c>
      <c r="F21" s="60">
        <v>12045</v>
      </c>
      <c r="G21" s="6">
        <v>12103</v>
      </c>
      <c r="H21" s="6">
        <f t="shared" ref="H21:H57" si="1">G21*100/F21</f>
        <v>100.48152760481527</v>
      </c>
    </row>
    <row r="22" spans="1:8" ht="78.75" x14ac:dyDescent="0.25">
      <c r="A22" s="29" t="s">
        <v>36</v>
      </c>
      <c r="B22" s="67" t="s">
        <v>6</v>
      </c>
      <c r="C22" s="16">
        <v>33</v>
      </c>
      <c r="D22" s="6">
        <v>33</v>
      </c>
      <c r="E22" s="6">
        <f t="shared" si="0"/>
        <v>100</v>
      </c>
      <c r="F22" s="60">
        <v>12045</v>
      </c>
      <c r="G22" s="6">
        <v>12103</v>
      </c>
      <c r="H22" s="6">
        <f t="shared" si="1"/>
        <v>100.48152760481527</v>
      </c>
    </row>
    <row r="23" spans="1:8" ht="47.25" x14ac:dyDescent="0.25">
      <c r="A23" s="29" t="s">
        <v>37</v>
      </c>
      <c r="B23" s="67" t="s">
        <v>7</v>
      </c>
      <c r="C23" s="16">
        <v>5</v>
      </c>
      <c r="D23" s="6">
        <v>5</v>
      </c>
      <c r="E23" s="6">
        <f t="shared" si="0"/>
        <v>100</v>
      </c>
      <c r="F23" s="60">
        <v>260</v>
      </c>
      <c r="G23" s="6">
        <v>270</v>
      </c>
      <c r="H23" s="6">
        <f t="shared" si="1"/>
        <v>103.84615384615384</v>
      </c>
    </row>
    <row r="24" spans="1:8" ht="47.25" x14ac:dyDescent="0.25">
      <c r="A24" s="29" t="s">
        <v>38</v>
      </c>
      <c r="B24" s="67" t="s">
        <v>8</v>
      </c>
      <c r="C24" s="16">
        <v>5</v>
      </c>
      <c r="D24" s="90">
        <v>6</v>
      </c>
      <c r="E24" s="6">
        <f t="shared" si="0"/>
        <v>120</v>
      </c>
      <c r="F24" s="60">
        <v>1825</v>
      </c>
      <c r="G24" s="6">
        <v>1998</v>
      </c>
      <c r="H24" s="6">
        <f t="shared" si="1"/>
        <v>109.47945205479452</v>
      </c>
    </row>
    <row r="25" spans="1:8" ht="31.5" x14ac:dyDescent="0.25">
      <c r="A25" s="39" t="s">
        <v>39</v>
      </c>
      <c r="B25" s="67" t="s">
        <v>85</v>
      </c>
      <c r="C25" s="16">
        <v>1</v>
      </c>
      <c r="D25" s="6">
        <v>1</v>
      </c>
      <c r="E25" s="6">
        <f t="shared" si="0"/>
        <v>100</v>
      </c>
      <c r="F25" s="60">
        <v>24</v>
      </c>
      <c r="G25" s="6">
        <v>25</v>
      </c>
      <c r="H25" s="6">
        <f t="shared" si="1"/>
        <v>104.16666666666667</v>
      </c>
    </row>
    <row r="26" spans="1:8" x14ac:dyDescent="0.25">
      <c r="A26" s="39" t="s">
        <v>40</v>
      </c>
      <c r="B26" s="67" t="s">
        <v>10</v>
      </c>
      <c r="C26" s="16">
        <v>1</v>
      </c>
      <c r="D26" s="6">
        <v>1</v>
      </c>
      <c r="E26" s="6">
        <f t="shared" si="0"/>
        <v>100</v>
      </c>
      <c r="F26" s="60">
        <v>365</v>
      </c>
      <c r="G26" s="6">
        <v>395</v>
      </c>
      <c r="H26" s="6">
        <f t="shared" si="1"/>
        <v>108.21917808219177</v>
      </c>
    </row>
    <row r="27" spans="1:8" x14ac:dyDescent="0.25">
      <c r="A27" s="39" t="s">
        <v>42</v>
      </c>
      <c r="B27" s="65" t="s">
        <v>41</v>
      </c>
      <c r="C27" s="4">
        <v>28</v>
      </c>
      <c r="D27" s="8">
        <v>31</v>
      </c>
      <c r="E27" s="8">
        <f t="shared" si="0"/>
        <v>110.71428571428571</v>
      </c>
      <c r="F27" s="4">
        <f>SUM(F28:F33)</f>
        <v>12696</v>
      </c>
      <c r="G27" s="4">
        <f>SUM(G28:G33)</f>
        <v>13763</v>
      </c>
      <c r="H27" s="8">
        <f t="shared" si="1"/>
        <v>108.4042218021424</v>
      </c>
    </row>
    <row r="28" spans="1:8" ht="94.5" x14ac:dyDescent="0.25">
      <c r="A28" s="39" t="s">
        <v>43</v>
      </c>
      <c r="B28" s="68" t="s">
        <v>11</v>
      </c>
      <c r="C28" s="16">
        <v>28</v>
      </c>
      <c r="D28" s="6">
        <v>31</v>
      </c>
      <c r="E28" s="6">
        <f t="shared" si="0"/>
        <v>110.71428571428571</v>
      </c>
      <c r="F28" s="60">
        <v>10220</v>
      </c>
      <c r="G28" s="82">
        <v>11221</v>
      </c>
      <c r="H28" s="6">
        <f t="shared" si="1"/>
        <v>109.79452054794521</v>
      </c>
    </row>
    <row r="29" spans="1:8" ht="31.5" x14ac:dyDescent="0.25">
      <c r="A29" s="39" t="s">
        <v>44</v>
      </c>
      <c r="B29" s="69" t="s">
        <v>12</v>
      </c>
      <c r="C29" s="16">
        <v>5</v>
      </c>
      <c r="D29" s="6">
        <v>5</v>
      </c>
      <c r="E29" s="6">
        <f t="shared" si="0"/>
        <v>100</v>
      </c>
      <c r="F29" s="60">
        <v>1300</v>
      </c>
      <c r="G29" s="82">
        <v>1322</v>
      </c>
      <c r="H29" s="6">
        <f t="shared" si="1"/>
        <v>101.69230769230769</v>
      </c>
    </row>
    <row r="30" spans="1:8" ht="47.25" x14ac:dyDescent="0.25">
      <c r="A30" s="39" t="s">
        <v>45</v>
      </c>
      <c r="B30" s="70" t="s">
        <v>13</v>
      </c>
      <c r="C30" s="16">
        <v>12</v>
      </c>
      <c r="D30" s="6">
        <v>17</v>
      </c>
      <c r="E30" s="6">
        <f t="shared" si="0"/>
        <v>141.66666666666666</v>
      </c>
      <c r="F30" s="60">
        <v>24</v>
      </c>
      <c r="G30" s="82">
        <v>33</v>
      </c>
      <c r="H30" s="6">
        <f t="shared" si="1"/>
        <v>137.5</v>
      </c>
    </row>
    <row r="31" spans="1:8" ht="31.5" x14ac:dyDescent="0.25">
      <c r="A31" s="39" t="s">
        <v>46</v>
      </c>
      <c r="B31" s="71" t="s">
        <v>14</v>
      </c>
      <c r="C31" s="16">
        <v>4</v>
      </c>
      <c r="D31" s="6">
        <v>4</v>
      </c>
      <c r="E31" s="6">
        <f t="shared" si="0"/>
        <v>100</v>
      </c>
      <c r="F31" s="60">
        <v>1040</v>
      </c>
      <c r="G31" s="82">
        <v>1073</v>
      </c>
      <c r="H31" s="6">
        <f t="shared" si="1"/>
        <v>103.17307692307692</v>
      </c>
    </row>
    <row r="32" spans="1:8" ht="31.5" x14ac:dyDescent="0.25">
      <c r="A32" s="39" t="s">
        <v>47</v>
      </c>
      <c r="B32" s="68" t="s">
        <v>15</v>
      </c>
      <c r="C32" s="16">
        <v>0</v>
      </c>
      <c r="D32" s="6">
        <v>0</v>
      </c>
      <c r="E32" s="6">
        <v>0</v>
      </c>
      <c r="F32" s="60">
        <v>0</v>
      </c>
      <c r="G32" s="82">
        <v>0</v>
      </c>
      <c r="H32" s="6">
        <v>0</v>
      </c>
    </row>
    <row r="33" spans="1:8" ht="78.75" x14ac:dyDescent="0.25">
      <c r="A33" s="39" t="s">
        <v>48</v>
      </c>
      <c r="B33" s="71" t="s">
        <v>16</v>
      </c>
      <c r="C33" s="1">
        <v>28</v>
      </c>
      <c r="D33" s="6">
        <v>29</v>
      </c>
      <c r="E33" s="6">
        <f t="shared" si="0"/>
        <v>103.57142857142857</v>
      </c>
      <c r="F33" s="60">
        <v>112</v>
      </c>
      <c r="G33" s="82">
        <v>114</v>
      </c>
      <c r="H33" s="6">
        <f t="shared" si="1"/>
        <v>101.78571428571429</v>
      </c>
    </row>
    <row r="34" spans="1:8" x14ac:dyDescent="0.25">
      <c r="A34" s="39" t="s">
        <v>50</v>
      </c>
      <c r="B34" s="72" t="s">
        <v>49</v>
      </c>
      <c r="C34" s="4">
        <v>26</v>
      </c>
      <c r="D34" s="8">
        <v>26</v>
      </c>
      <c r="E34" s="8">
        <f t="shared" si="0"/>
        <v>100</v>
      </c>
      <c r="F34" s="4">
        <f>SUM(F35:F37)</f>
        <v>816</v>
      </c>
      <c r="G34" s="4">
        <f>SUM(G35:G37)</f>
        <v>827</v>
      </c>
      <c r="H34" s="8">
        <f t="shared" si="1"/>
        <v>101.34803921568627</v>
      </c>
    </row>
    <row r="35" spans="1:8" ht="47.25" x14ac:dyDescent="0.25">
      <c r="A35" s="39" t="s">
        <v>51</v>
      </c>
      <c r="B35" s="67" t="s">
        <v>17</v>
      </c>
      <c r="C35" s="16">
        <v>26</v>
      </c>
      <c r="D35" s="6">
        <v>26</v>
      </c>
      <c r="E35" s="6">
        <f t="shared" si="0"/>
        <v>100</v>
      </c>
      <c r="F35" s="60">
        <v>312</v>
      </c>
      <c r="G35" s="6">
        <v>316</v>
      </c>
      <c r="H35" s="6">
        <f t="shared" si="1"/>
        <v>101.28205128205128</v>
      </c>
    </row>
    <row r="36" spans="1:8" x14ac:dyDescent="0.25">
      <c r="A36" s="39" t="s">
        <v>52</v>
      </c>
      <c r="B36" s="73" t="s">
        <v>18</v>
      </c>
      <c r="C36" s="16">
        <v>21</v>
      </c>
      <c r="D36" s="6">
        <v>21</v>
      </c>
      <c r="E36" s="6">
        <f t="shared" si="0"/>
        <v>100</v>
      </c>
      <c r="F36" s="60">
        <v>504</v>
      </c>
      <c r="G36" s="6">
        <v>511</v>
      </c>
      <c r="H36" s="6">
        <f t="shared" si="1"/>
        <v>101.38888888888889</v>
      </c>
    </row>
    <row r="37" spans="1:8" ht="47.25" x14ac:dyDescent="0.25">
      <c r="A37" s="39" t="s">
        <v>53</v>
      </c>
      <c r="B37" s="74" t="s">
        <v>19</v>
      </c>
      <c r="C37" s="16">
        <v>0</v>
      </c>
      <c r="D37" s="6">
        <v>0</v>
      </c>
      <c r="E37" s="6">
        <v>0</v>
      </c>
      <c r="F37" s="1">
        <v>0</v>
      </c>
      <c r="G37" s="6">
        <v>0</v>
      </c>
      <c r="H37" s="6">
        <v>0</v>
      </c>
    </row>
    <row r="38" spans="1:8" x14ac:dyDescent="0.25">
      <c r="A38" s="39" t="s">
        <v>58</v>
      </c>
      <c r="B38" s="65" t="s">
        <v>54</v>
      </c>
      <c r="C38" s="4">
        <v>18</v>
      </c>
      <c r="D38" s="8">
        <v>20</v>
      </c>
      <c r="E38" s="8">
        <f t="shared" si="0"/>
        <v>111.11111111111111</v>
      </c>
      <c r="F38" s="4">
        <f>SUM(F39:F43)</f>
        <v>1152</v>
      </c>
      <c r="G38" s="4">
        <f>SUM(G39:G43)</f>
        <v>1201</v>
      </c>
      <c r="H38" s="8">
        <f t="shared" si="1"/>
        <v>104.25347222222223</v>
      </c>
    </row>
    <row r="39" spans="1:8" ht="78.75" x14ac:dyDescent="0.25">
      <c r="A39" s="39" t="s">
        <v>59</v>
      </c>
      <c r="B39" s="74" t="s">
        <v>20</v>
      </c>
      <c r="C39" s="16">
        <v>0</v>
      </c>
      <c r="D39" s="6">
        <v>0</v>
      </c>
      <c r="E39" s="6">
        <v>0</v>
      </c>
      <c r="F39" s="1">
        <v>0</v>
      </c>
      <c r="G39" s="38">
        <v>0</v>
      </c>
      <c r="H39" s="6">
        <v>0</v>
      </c>
    </row>
    <row r="40" spans="1:8" ht="78.75" x14ac:dyDescent="0.25">
      <c r="A40" s="39" t="s">
        <v>60</v>
      </c>
      <c r="B40" s="74" t="s">
        <v>21</v>
      </c>
      <c r="C40" s="16">
        <v>0</v>
      </c>
      <c r="D40" s="6">
        <v>0</v>
      </c>
      <c r="E40" s="6">
        <v>0</v>
      </c>
      <c r="F40" s="1">
        <v>0</v>
      </c>
      <c r="G40" s="38">
        <v>0</v>
      </c>
      <c r="H40" s="6">
        <v>0</v>
      </c>
    </row>
    <row r="41" spans="1:8" ht="31.5" x14ac:dyDescent="0.25">
      <c r="A41" s="39" t="s">
        <v>61</v>
      </c>
      <c r="B41" s="74" t="s">
        <v>22</v>
      </c>
      <c r="C41" s="17">
        <v>0</v>
      </c>
      <c r="D41" s="6">
        <v>0</v>
      </c>
      <c r="E41" s="6">
        <v>0</v>
      </c>
      <c r="F41" s="1">
        <v>0</v>
      </c>
      <c r="G41" s="38">
        <v>0</v>
      </c>
      <c r="H41" s="6">
        <v>0</v>
      </c>
    </row>
    <row r="42" spans="1:8" ht="31.5" x14ac:dyDescent="0.25">
      <c r="A42" s="39" t="s">
        <v>62</v>
      </c>
      <c r="B42" s="75" t="s">
        <v>23</v>
      </c>
      <c r="C42" s="16">
        <v>18</v>
      </c>
      <c r="D42" s="6">
        <v>19</v>
      </c>
      <c r="E42" s="6">
        <f t="shared" si="0"/>
        <v>105.55555555555556</v>
      </c>
      <c r="F42" s="60">
        <v>936</v>
      </c>
      <c r="G42" s="6">
        <v>964</v>
      </c>
      <c r="H42" s="6">
        <f t="shared" si="1"/>
        <v>102.99145299145299</v>
      </c>
    </row>
    <row r="43" spans="1:8" ht="31.5" x14ac:dyDescent="0.25">
      <c r="A43" s="39" t="s">
        <v>63</v>
      </c>
      <c r="B43" s="66" t="s">
        <v>24</v>
      </c>
      <c r="C43" s="16">
        <v>18</v>
      </c>
      <c r="D43" s="6">
        <v>20</v>
      </c>
      <c r="E43" s="6">
        <f t="shared" si="0"/>
        <v>111.11111111111111</v>
      </c>
      <c r="F43" s="60">
        <v>216</v>
      </c>
      <c r="G43" s="6">
        <v>237</v>
      </c>
      <c r="H43" s="6">
        <f t="shared" si="1"/>
        <v>109.72222222222223</v>
      </c>
    </row>
    <row r="44" spans="1:8" x14ac:dyDescent="0.25">
      <c r="A44" s="39" t="s">
        <v>64</v>
      </c>
      <c r="B44" s="65" t="s">
        <v>55</v>
      </c>
      <c r="C44" s="4">
        <v>0</v>
      </c>
      <c r="D44" s="8">
        <v>0</v>
      </c>
      <c r="E44" s="8">
        <v>0</v>
      </c>
      <c r="F44" s="4">
        <f>SUM(F45:F47)</f>
        <v>0</v>
      </c>
      <c r="G44" s="4">
        <f>SUM(G45:G47)</f>
        <v>0</v>
      </c>
      <c r="H44" s="8">
        <v>0</v>
      </c>
    </row>
    <row r="45" spans="1:8" ht="47.25" x14ac:dyDescent="0.25">
      <c r="A45" s="39" t="s">
        <v>65</v>
      </c>
      <c r="B45" s="68" t="s">
        <v>25</v>
      </c>
      <c r="C45" s="5">
        <v>0</v>
      </c>
      <c r="D45" s="6">
        <v>0</v>
      </c>
      <c r="E45" s="5">
        <v>0</v>
      </c>
      <c r="F45" s="1">
        <v>0</v>
      </c>
      <c r="G45" s="1">
        <v>0</v>
      </c>
      <c r="H45" s="6">
        <v>0</v>
      </c>
    </row>
    <row r="46" spans="1:8" x14ac:dyDescent="0.25">
      <c r="A46" s="39" t="s">
        <v>66</v>
      </c>
      <c r="B46" s="68" t="s">
        <v>26</v>
      </c>
      <c r="C46" s="5">
        <v>0</v>
      </c>
      <c r="D46" s="6">
        <v>0</v>
      </c>
      <c r="E46" s="5">
        <v>0</v>
      </c>
      <c r="F46" s="1">
        <v>0</v>
      </c>
      <c r="G46" s="1">
        <v>0</v>
      </c>
      <c r="H46" s="6">
        <v>0</v>
      </c>
    </row>
    <row r="47" spans="1:8" ht="63" x14ac:dyDescent="0.25">
      <c r="A47" s="39" t="s">
        <v>67</v>
      </c>
      <c r="B47" s="68" t="s">
        <v>27</v>
      </c>
      <c r="C47" s="5">
        <v>0</v>
      </c>
      <c r="D47" s="6">
        <v>0</v>
      </c>
      <c r="E47" s="5">
        <v>0</v>
      </c>
      <c r="F47" s="1">
        <v>0</v>
      </c>
      <c r="G47" s="1">
        <v>0</v>
      </c>
      <c r="H47" s="6">
        <v>0</v>
      </c>
    </row>
    <row r="48" spans="1:8" x14ac:dyDescent="0.25">
      <c r="A48" s="39" t="s">
        <v>68</v>
      </c>
      <c r="B48" s="65" t="s">
        <v>56</v>
      </c>
      <c r="C48" s="4">
        <v>12</v>
      </c>
      <c r="D48" s="8">
        <v>12</v>
      </c>
      <c r="E48" s="8">
        <f t="shared" si="0"/>
        <v>100</v>
      </c>
      <c r="F48" s="4">
        <f>SUM(F49:F51)</f>
        <v>52</v>
      </c>
      <c r="G48" s="8">
        <f>SUM(G49:G51)</f>
        <v>53</v>
      </c>
      <c r="H48" s="8">
        <f t="shared" ref="H48" si="2">G48*100/F48</f>
        <v>101.92307692307692</v>
      </c>
    </row>
    <row r="49" spans="1:8" ht="47.25" x14ac:dyDescent="0.25">
      <c r="A49" s="39" t="s">
        <v>69</v>
      </c>
      <c r="B49" s="74" t="s">
        <v>28</v>
      </c>
      <c r="C49" s="16">
        <v>0</v>
      </c>
      <c r="D49" s="6">
        <v>0</v>
      </c>
      <c r="E49" s="6">
        <v>0</v>
      </c>
      <c r="F49" s="1">
        <v>0</v>
      </c>
      <c r="G49" s="38">
        <v>0</v>
      </c>
      <c r="H49" s="6">
        <v>0</v>
      </c>
    </row>
    <row r="50" spans="1:8" ht="31.5" x14ac:dyDescent="0.25">
      <c r="A50" s="39" t="s">
        <v>70</v>
      </c>
      <c r="B50" s="67" t="s">
        <v>29</v>
      </c>
      <c r="C50" s="16">
        <v>1</v>
      </c>
      <c r="D50" s="6">
        <v>1</v>
      </c>
      <c r="E50" s="6">
        <f t="shared" si="0"/>
        <v>100</v>
      </c>
      <c r="F50" s="60">
        <v>4</v>
      </c>
      <c r="G50" s="38">
        <v>4</v>
      </c>
      <c r="H50" s="6">
        <f t="shared" ref="H50:H51" si="3">G50*100/F50</f>
        <v>100</v>
      </c>
    </row>
    <row r="51" spans="1:8" ht="31.5" x14ac:dyDescent="0.25">
      <c r="A51" s="39" t="s">
        <v>71</v>
      </c>
      <c r="B51" s="74" t="s">
        <v>30</v>
      </c>
      <c r="C51" s="16">
        <v>12</v>
      </c>
      <c r="D51" s="6">
        <v>12</v>
      </c>
      <c r="E51" s="6">
        <f t="shared" si="0"/>
        <v>100</v>
      </c>
      <c r="F51" s="60">
        <v>48</v>
      </c>
      <c r="G51" s="38">
        <v>49</v>
      </c>
      <c r="H51" s="6">
        <f t="shared" si="3"/>
        <v>102.08333333333333</v>
      </c>
    </row>
    <row r="52" spans="1:8" ht="63" x14ac:dyDescent="0.25">
      <c r="A52" s="39" t="s">
        <v>72</v>
      </c>
      <c r="B52" s="76" t="s">
        <v>57</v>
      </c>
      <c r="C52" s="4">
        <v>4</v>
      </c>
      <c r="D52" s="8">
        <v>4</v>
      </c>
      <c r="E52" s="8">
        <f t="shared" si="0"/>
        <v>100</v>
      </c>
      <c r="F52" s="4">
        <f>SUM(F53:F56)</f>
        <v>118</v>
      </c>
      <c r="G52" s="4">
        <f>SUM(G53:G56)</f>
        <v>120</v>
      </c>
      <c r="H52" s="8">
        <f t="shared" si="1"/>
        <v>101.69491525423729</v>
      </c>
    </row>
    <row r="53" spans="1:8" ht="47.25" x14ac:dyDescent="0.25">
      <c r="A53" s="39" t="s">
        <v>73</v>
      </c>
      <c r="B53" s="68" t="s">
        <v>31</v>
      </c>
      <c r="C53" s="16">
        <v>3</v>
      </c>
      <c r="D53" s="6">
        <v>3</v>
      </c>
      <c r="E53" s="6">
        <f t="shared" si="0"/>
        <v>100</v>
      </c>
      <c r="F53" s="60">
        <v>12</v>
      </c>
      <c r="G53" s="6">
        <v>12</v>
      </c>
      <c r="H53" s="6">
        <f t="shared" si="1"/>
        <v>100</v>
      </c>
    </row>
    <row r="54" spans="1:8" ht="31.5" x14ac:dyDescent="0.25">
      <c r="A54" s="39" t="s">
        <v>74</v>
      </c>
      <c r="B54" s="68" t="s">
        <v>32</v>
      </c>
      <c r="C54" s="16">
        <v>0</v>
      </c>
      <c r="D54" s="6">
        <v>0</v>
      </c>
      <c r="E54" s="6">
        <v>0</v>
      </c>
      <c r="F54" s="60">
        <v>0</v>
      </c>
      <c r="G54" s="38">
        <v>0</v>
      </c>
      <c r="H54" s="6">
        <v>0</v>
      </c>
    </row>
    <row r="55" spans="1:8" ht="31.5" x14ac:dyDescent="0.25">
      <c r="A55" s="39" t="s">
        <v>75</v>
      </c>
      <c r="B55" s="68" t="s">
        <v>33</v>
      </c>
      <c r="C55" s="16">
        <v>4</v>
      </c>
      <c r="D55" s="6">
        <v>4</v>
      </c>
      <c r="E55" s="6">
        <f t="shared" si="0"/>
        <v>100</v>
      </c>
      <c r="F55" s="60">
        <v>16</v>
      </c>
      <c r="G55" s="38">
        <v>16</v>
      </c>
      <c r="H55" s="6">
        <f t="shared" si="1"/>
        <v>100</v>
      </c>
    </row>
    <row r="56" spans="1:8" ht="31.5" x14ac:dyDescent="0.25">
      <c r="A56" s="39" t="s">
        <v>76</v>
      </c>
      <c r="B56" s="68" t="s">
        <v>34</v>
      </c>
      <c r="C56" s="16">
        <v>2</v>
      </c>
      <c r="D56" s="6">
        <v>2</v>
      </c>
      <c r="E56" s="6">
        <f t="shared" si="0"/>
        <v>100</v>
      </c>
      <c r="F56" s="60">
        <v>90</v>
      </c>
      <c r="G56" s="38">
        <v>92</v>
      </c>
      <c r="H56" s="6">
        <f t="shared" si="1"/>
        <v>102.22222222222223</v>
      </c>
    </row>
    <row r="57" spans="1:8" x14ac:dyDescent="0.25">
      <c r="A57" s="39"/>
      <c r="B57" s="77" t="s">
        <v>115</v>
      </c>
      <c r="C57" s="78"/>
      <c r="D57" s="63"/>
      <c r="E57" s="4"/>
      <c r="F57" s="52">
        <f>SUM(F19,F27,F34,F38,F44,F48,F52)</f>
        <v>378658</v>
      </c>
      <c r="G57" s="83">
        <f>SUM(G19,G27,G34,G38,G44,G48,G52)</f>
        <v>419945.9</v>
      </c>
      <c r="H57" s="8">
        <f t="shared" si="1"/>
        <v>110.9037442758373</v>
      </c>
    </row>
  </sheetData>
  <mergeCells count="18">
    <mergeCell ref="A12:H12"/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  <mergeCell ref="A14:H14"/>
    <mergeCell ref="A16:A18"/>
    <mergeCell ref="B16:B18"/>
    <mergeCell ref="C16:H16"/>
    <mergeCell ref="C17:E17"/>
    <mergeCell ref="F17:H17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58"/>
  <sheetViews>
    <sheetView tabSelected="1" topLeftCell="A47" zoomScaleNormal="100" zoomScaleSheetLayoutView="100" workbookViewId="0">
      <selection activeCell="E59" sqref="E59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2" customWidth="1"/>
    <col min="4" max="4" width="14.7109375" style="85" customWidth="1"/>
    <col min="5" max="5" width="14.7109375" style="2" customWidth="1"/>
    <col min="6" max="8" width="14.7109375" style="7" customWidth="1"/>
    <col min="9" max="16384" width="9.140625" style="7"/>
  </cols>
  <sheetData>
    <row r="2" spans="1:8" x14ac:dyDescent="0.25">
      <c r="C2" s="7"/>
      <c r="D2" s="86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D4" s="109"/>
      <c r="E4" s="109"/>
      <c r="G4" s="109" t="s">
        <v>98</v>
      </c>
      <c r="H4" s="109"/>
    </row>
    <row r="5" spans="1:8" x14ac:dyDescent="0.25">
      <c r="D5" s="109"/>
      <c r="E5" s="109"/>
      <c r="G5" s="109" t="s">
        <v>99</v>
      </c>
      <c r="H5" s="109"/>
    </row>
    <row r="6" spans="1:8" x14ac:dyDescent="0.25">
      <c r="D6" s="109"/>
      <c r="E6" s="109"/>
      <c r="G6" s="109" t="s">
        <v>100</v>
      </c>
      <c r="H6" s="109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87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88"/>
      <c r="E13" s="20"/>
      <c r="F13" s="20"/>
      <c r="G13" s="20"/>
      <c r="H13" s="20"/>
    </row>
    <row r="14" spans="1:8" x14ac:dyDescent="0.25">
      <c r="A14" s="96" t="s">
        <v>105</v>
      </c>
      <c r="B14" s="96"/>
      <c r="C14" s="96"/>
      <c r="D14" s="96"/>
      <c r="E14" s="96"/>
      <c r="F14" s="96"/>
      <c r="G14" s="96"/>
      <c r="H14" s="96"/>
    </row>
    <row r="16" spans="1:8" ht="70.5" customHeight="1" x14ac:dyDescent="0.25">
      <c r="A16" s="97" t="s">
        <v>0</v>
      </c>
      <c r="B16" s="97" t="s">
        <v>106</v>
      </c>
      <c r="C16" s="102" t="s">
        <v>107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66.75" customHeight="1" x14ac:dyDescent="0.25">
      <c r="A18" s="99"/>
      <c r="B18" s="101"/>
      <c r="C18" s="3" t="s">
        <v>110</v>
      </c>
      <c r="D18" s="89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4">
        <v>4</v>
      </c>
      <c r="D19" s="8">
        <v>4</v>
      </c>
      <c r="E19" s="8">
        <f>D19*100/C19</f>
        <v>100</v>
      </c>
      <c r="F19" s="4">
        <f>SUM(F20:F26)</f>
        <v>1976</v>
      </c>
      <c r="G19" s="31">
        <f>SUM(G20:G26)</f>
        <v>1934</v>
      </c>
      <c r="H19" s="8">
        <f>G19*100/F19</f>
        <v>97.874493927125499</v>
      </c>
    </row>
    <row r="20" spans="1:8" ht="31.5" x14ac:dyDescent="0.25">
      <c r="A20" s="29" t="s">
        <v>2</v>
      </c>
      <c r="B20" s="34" t="s">
        <v>4</v>
      </c>
      <c r="C20" s="23">
        <v>4</v>
      </c>
      <c r="D20" s="6">
        <v>4</v>
      </c>
      <c r="E20" s="6">
        <f t="shared" ref="E20:E56" si="0">D20*100/C20</f>
        <v>100</v>
      </c>
      <c r="F20" s="79">
        <v>988</v>
      </c>
      <c r="G20" s="35">
        <v>967</v>
      </c>
      <c r="H20" s="6">
        <f>G20*100/F20</f>
        <v>97.874493927125499</v>
      </c>
    </row>
    <row r="21" spans="1:8" ht="31.5" x14ac:dyDescent="0.25">
      <c r="A21" s="29" t="s">
        <v>3</v>
      </c>
      <c r="B21" s="36" t="s">
        <v>5</v>
      </c>
      <c r="C21" s="23">
        <v>4</v>
      </c>
      <c r="D21" s="6">
        <v>4</v>
      </c>
      <c r="E21" s="6">
        <f t="shared" si="0"/>
        <v>100</v>
      </c>
      <c r="F21" s="1">
        <v>988</v>
      </c>
      <c r="G21" s="35">
        <v>967</v>
      </c>
      <c r="H21" s="6">
        <f>G21*100/F21</f>
        <v>97.874493927125499</v>
      </c>
    </row>
    <row r="22" spans="1:8" ht="78.75" x14ac:dyDescent="0.25">
      <c r="A22" s="29" t="s">
        <v>36</v>
      </c>
      <c r="B22" s="36" t="s">
        <v>6</v>
      </c>
      <c r="C22" s="5">
        <v>0</v>
      </c>
      <c r="D22" s="6">
        <v>0</v>
      </c>
      <c r="E22" s="6">
        <v>0</v>
      </c>
      <c r="F22" s="1">
        <v>0</v>
      </c>
      <c r="G22" s="35">
        <v>0</v>
      </c>
      <c r="H22" s="6">
        <v>0</v>
      </c>
    </row>
    <row r="23" spans="1:8" ht="47.25" x14ac:dyDescent="0.25">
      <c r="A23" s="29" t="s">
        <v>37</v>
      </c>
      <c r="B23" s="36" t="s">
        <v>7</v>
      </c>
      <c r="C23" s="5">
        <v>0</v>
      </c>
      <c r="D23" s="6">
        <v>0</v>
      </c>
      <c r="E23" s="6">
        <v>0</v>
      </c>
      <c r="F23" s="1">
        <v>0</v>
      </c>
      <c r="G23" s="38">
        <v>0</v>
      </c>
      <c r="H23" s="6">
        <v>0</v>
      </c>
    </row>
    <row r="24" spans="1:8" ht="47.25" x14ac:dyDescent="0.25">
      <c r="A24" s="29" t="s">
        <v>38</v>
      </c>
      <c r="B24" s="36" t="s">
        <v>8</v>
      </c>
      <c r="C24" s="5">
        <v>0</v>
      </c>
      <c r="D24" s="6">
        <v>0</v>
      </c>
      <c r="E24" s="6">
        <v>0</v>
      </c>
      <c r="F24" s="1">
        <v>0</v>
      </c>
      <c r="G24" s="38">
        <v>0</v>
      </c>
      <c r="H24" s="6">
        <v>0</v>
      </c>
    </row>
    <row r="25" spans="1:8" ht="31.5" x14ac:dyDescent="0.25">
      <c r="A25" s="39" t="s">
        <v>39</v>
      </c>
      <c r="B25" s="36" t="s">
        <v>9</v>
      </c>
      <c r="C25" s="5">
        <v>0</v>
      </c>
      <c r="D25" s="6">
        <v>0</v>
      </c>
      <c r="E25" s="6">
        <v>0</v>
      </c>
      <c r="F25" s="1">
        <v>0</v>
      </c>
      <c r="G25" s="38">
        <v>0</v>
      </c>
      <c r="H25" s="6">
        <v>0</v>
      </c>
    </row>
    <row r="26" spans="1:8" x14ac:dyDescent="0.25">
      <c r="A26" s="39" t="s">
        <v>40</v>
      </c>
      <c r="B26" s="36" t="s">
        <v>10</v>
      </c>
      <c r="C26" s="5">
        <v>0</v>
      </c>
      <c r="D26" s="6">
        <v>0</v>
      </c>
      <c r="E26" s="6">
        <v>0</v>
      </c>
      <c r="F26" s="1">
        <v>0</v>
      </c>
      <c r="G26" s="1">
        <v>0</v>
      </c>
      <c r="H26" s="6">
        <v>0</v>
      </c>
    </row>
    <row r="27" spans="1:8" x14ac:dyDescent="0.25">
      <c r="A27" s="39" t="s">
        <v>42</v>
      </c>
      <c r="B27" s="30" t="s">
        <v>41</v>
      </c>
      <c r="C27" s="4">
        <v>4</v>
      </c>
      <c r="D27" s="8">
        <v>4</v>
      </c>
      <c r="E27" s="8">
        <f t="shared" si="0"/>
        <v>100</v>
      </c>
      <c r="F27" s="4">
        <f>SUM(F28:F33)</f>
        <v>3364</v>
      </c>
      <c r="G27" s="31">
        <f>SUM(G28:G33)</f>
        <v>3292</v>
      </c>
      <c r="H27" s="8">
        <f t="shared" ref="H27:H36" si="1">G27*100/F27</f>
        <v>97.859690844233057</v>
      </c>
    </row>
    <row r="28" spans="1:8" ht="94.5" x14ac:dyDescent="0.25">
      <c r="A28" s="39" t="s">
        <v>43</v>
      </c>
      <c r="B28" s="41" t="s">
        <v>11</v>
      </c>
      <c r="C28" s="23">
        <v>4</v>
      </c>
      <c r="D28" s="6">
        <v>4</v>
      </c>
      <c r="E28" s="6">
        <f t="shared" si="0"/>
        <v>100</v>
      </c>
      <c r="F28" s="60">
        <v>988</v>
      </c>
      <c r="G28" s="60">
        <v>967</v>
      </c>
      <c r="H28" s="6">
        <f t="shared" si="1"/>
        <v>97.874493927125499</v>
      </c>
    </row>
    <row r="29" spans="1:8" ht="31.5" x14ac:dyDescent="0.25">
      <c r="A29" s="39" t="s">
        <v>44</v>
      </c>
      <c r="B29" s="42" t="s">
        <v>12</v>
      </c>
      <c r="C29" s="24">
        <v>0</v>
      </c>
      <c r="D29" s="6">
        <v>0</v>
      </c>
      <c r="E29" s="6">
        <v>0</v>
      </c>
      <c r="F29" s="60">
        <v>0</v>
      </c>
      <c r="G29" s="60">
        <v>0</v>
      </c>
      <c r="H29" s="6">
        <v>0</v>
      </c>
    </row>
    <row r="30" spans="1:8" ht="47.25" x14ac:dyDescent="0.25">
      <c r="A30" s="39" t="s">
        <v>45</v>
      </c>
      <c r="B30" s="44" t="s">
        <v>13</v>
      </c>
      <c r="C30" s="23">
        <v>4</v>
      </c>
      <c r="D30" s="6">
        <v>4</v>
      </c>
      <c r="E30" s="6">
        <f t="shared" si="0"/>
        <v>100</v>
      </c>
      <c r="F30" s="60">
        <v>988</v>
      </c>
      <c r="G30" s="60">
        <v>967</v>
      </c>
      <c r="H30" s="6">
        <f t="shared" si="1"/>
        <v>97.874493927125499</v>
      </c>
    </row>
    <row r="31" spans="1:8" ht="31.5" x14ac:dyDescent="0.25">
      <c r="A31" s="39" t="s">
        <v>46</v>
      </c>
      <c r="B31" s="45" t="s">
        <v>14</v>
      </c>
      <c r="C31" s="24">
        <v>4</v>
      </c>
      <c r="D31" s="6">
        <v>4</v>
      </c>
      <c r="E31" s="6">
        <f t="shared" si="0"/>
        <v>100</v>
      </c>
      <c r="F31" s="60">
        <v>208</v>
      </c>
      <c r="G31" s="60">
        <v>203</v>
      </c>
      <c r="H31" s="6">
        <f t="shared" si="1"/>
        <v>97.59615384615384</v>
      </c>
    </row>
    <row r="32" spans="1:8" ht="31.5" x14ac:dyDescent="0.25">
      <c r="A32" s="39" t="s">
        <v>47</v>
      </c>
      <c r="B32" s="41" t="s">
        <v>15</v>
      </c>
      <c r="C32" s="23">
        <v>4</v>
      </c>
      <c r="D32" s="6">
        <v>4</v>
      </c>
      <c r="E32" s="6">
        <f t="shared" si="0"/>
        <v>100</v>
      </c>
      <c r="F32" s="60">
        <v>988</v>
      </c>
      <c r="G32" s="60">
        <v>967</v>
      </c>
      <c r="H32" s="6">
        <f t="shared" si="1"/>
        <v>97.874493927125499</v>
      </c>
    </row>
    <row r="33" spans="1:8" ht="78.75" x14ac:dyDescent="0.25">
      <c r="A33" s="39" t="s">
        <v>48</v>
      </c>
      <c r="B33" s="45" t="s">
        <v>16</v>
      </c>
      <c r="C33" s="23">
        <v>4</v>
      </c>
      <c r="D33" s="6">
        <v>4</v>
      </c>
      <c r="E33" s="6">
        <f t="shared" si="0"/>
        <v>100</v>
      </c>
      <c r="F33" s="60">
        <v>192</v>
      </c>
      <c r="G33" s="60">
        <v>188</v>
      </c>
      <c r="H33" s="6">
        <f t="shared" si="1"/>
        <v>97.916666666666671</v>
      </c>
    </row>
    <row r="34" spans="1:8" x14ac:dyDescent="0.25">
      <c r="A34" s="39" t="s">
        <v>50</v>
      </c>
      <c r="B34" s="46" t="s">
        <v>49</v>
      </c>
      <c r="C34" s="4">
        <v>4</v>
      </c>
      <c r="D34" s="8">
        <v>4</v>
      </c>
      <c r="E34" s="8">
        <f t="shared" si="0"/>
        <v>100</v>
      </c>
      <c r="F34" s="4">
        <f>SUM(F35:F37)</f>
        <v>96</v>
      </c>
      <c r="G34" s="31">
        <f>SUM(G35:G37)</f>
        <v>93</v>
      </c>
      <c r="H34" s="8">
        <f t="shared" si="1"/>
        <v>96.875</v>
      </c>
    </row>
    <row r="35" spans="1:8" ht="47.25" x14ac:dyDescent="0.25">
      <c r="A35" s="39" t="s">
        <v>51</v>
      </c>
      <c r="B35" s="36" t="s">
        <v>17</v>
      </c>
      <c r="C35" s="24">
        <v>4</v>
      </c>
      <c r="D35" s="6">
        <v>4</v>
      </c>
      <c r="E35" s="6">
        <f t="shared" si="0"/>
        <v>100</v>
      </c>
      <c r="F35" s="1">
        <v>48</v>
      </c>
      <c r="G35" s="5">
        <v>47</v>
      </c>
      <c r="H35" s="6">
        <f t="shared" si="1"/>
        <v>97.916666666666671</v>
      </c>
    </row>
    <row r="36" spans="1:8" x14ac:dyDescent="0.25">
      <c r="A36" s="39" t="s">
        <v>52</v>
      </c>
      <c r="B36" s="47" t="s">
        <v>18</v>
      </c>
      <c r="C36" s="24">
        <v>4</v>
      </c>
      <c r="D36" s="6">
        <v>4</v>
      </c>
      <c r="E36" s="6">
        <f t="shared" si="0"/>
        <v>100</v>
      </c>
      <c r="F36" s="1">
        <v>48</v>
      </c>
      <c r="G36" s="43">
        <v>46</v>
      </c>
      <c r="H36" s="6">
        <f t="shared" si="1"/>
        <v>95.833333333333329</v>
      </c>
    </row>
    <row r="37" spans="1:8" ht="47.25" x14ac:dyDescent="0.25">
      <c r="A37" s="39" t="s">
        <v>53</v>
      </c>
      <c r="B37" s="48" t="s">
        <v>19</v>
      </c>
      <c r="C37" s="23">
        <v>0</v>
      </c>
      <c r="D37" s="6">
        <v>0</v>
      </c>
      <c r="E37" s="6">
        <v>0</v>
      </c>
      <c r="F37" s="1">
        <v>0</v>
      </c>
      <c r="G37" s="5">
        <v>0</v>
      </c>
      <c r="H37" s="6">
        <v>0</v>
      </c>
    </row>
    <row r="38" spans="1:8" x14ac:dyDescent="0.25">
      <c r="A38" s="39" t="s">
        <v>58</v>
      </c>
      <c r="B38" s="30" t="s">
        <v>54</v>
      </c>
      <c r="C38" s="4">
        <v>4</v>
      </c>
      <c r="D38" s="8">
        <v>4</v>
      </c>
      <c r="E38" s="8">
        <f t="shared" si="0"/>
        <v>100</v>
      </c>
      <c r="F38" s="4">
        <f>SUM(F39:F43)</f>
        <v>576</v>
      </c>
      <c r="G38" s="31">
        <f>SUM(G39:G43)</f>
        <v>563</v>
      </c>
      <c r="H38" s="8">
        <f>G38*100/F38</f>
        <v>97.743055555555557</v>
      </c>
    </row>
    <row r="39" spans="1:8" ht="78.75" x14ac:dyDescent="0.25">
      <c r="A39" s="39" t="s">
        <v>59</v>
      </c>
      <c r="B39" s="48" t="s">
        <v>20</v>
      </c>
      <c r="C39" s="24">
        <v>0</v>
      </c>
      <c r="D39" s="6">
        <v>0</v>
      </c>
      <c r="E39" s="6">
        <v>0</v>
      </c>
      <c r="F39" s="1">
        <v>0</v>
      </c>
      <c r="G39" s="43">
        <v>0</v>
      </c>
      <c r="H39" s="6">
        <v>0</v>
      </c>
    </row>
    <row r="40" spans="1:8" ht="78.75" x14ac:dyDescent="0.25">
      <c r="A40" s="39" t="s">
        <v>60</v>
      </c>
      <c r="B40" s="48" t="s">
        <v>21</v>
      </c>
      <c r="C40" s="25">
        <v>0</v>
      </c>
      <c r="D40" s="6">
        <v>0</v>
      </c>
      <c r="E40" s="6">
        <v>0</v>
      </c>
      <c r="F40" s="1">
        <v>0</v>
      </c>
      <c r="G40" s="43">
        <v>0</v>
      </c>
      <c r="H40" s="6">
        <v>0</v>
      </c>
    </row>
    <row r="41" spans="1:8" ht="31.5" x14ac:dyDescent="0.25">
      <c r="A41" s="39" t="s">
        <v>61</v>
      </c>
      <c r="B41" s="48" t="s">
        <v>22</v>
      </c>
      <c r="C41" s="24">
        <v>0</v>
      </c>
      <c r="D41" s="6">
        <v>0</v>
      </c>
      <c r="E41" s="6">
        <v>0</v>
      </c>
      <c r="F41" s="1">
        <v>0</v>
      </c>
      <c r="G41" s="43">
        <v>0</v>
      </c>
      <c r="H41" s="6">
        <v>0</v>
      </c>
    </row>
    <row r="42" spans="1:8" ht="31.5" x14ac:dyDescent="0.25">
      <c r="A42" s="39" t="s">
        <v>62</v>
      </c>
      <c r="B42" s="49" t="s">
        <v>23</v>
      </c>
      <c r="C42" s="24">
        <v>4</v>
      </c>
      <c r="D42" s="6">
        <v>4</v>
      </c>
      <c r="E42" s="6">
        <f t="shared" si="0"/>
        <v>100</v>
      </c>
      <c r="F42" s="60">
        <v>384</v>
      </c>
      <c r="G42" s="43">
        <v>375</v>
      </c>
      <c r="H42" s="6">
        <f>G42*100/F42</f>
        <v>97.65625</v>
      </c>
    </row>
    <row r="43" spans="1:8" ht="31.5" x14ac:dyDescent="0.25">
      <c r="A43" s="39" t="s">
        <v>63</v>
      </c>
      <c r="B43" s="34" t="s">
        <v>24</v>
      </c>
      <c r="C43" s="23">
        <v>4</v>
      </c>
      <c r="D43" s="6">
        <v>4</v>
      </c>
      <c r="E43" s="6">
        <f t="shared" si="0"/>
        <v>100</v>
      </c>
      <c r="F43" s="26">
        <v>192</v>
      </c>
      <c r="G43" s="43">
        <v>188</v>
      </c>
      <c r="H43" s="6">
        <f>G43*100/F43</f>
        <v>97.916666666666671</v>
      </c>
    </row>
    <row r="44" spans="1:8" x14ac:dyDescent="0.25">
      <c r="A44" s="39" t="s">
        <v>64</v>
      </c>
      <c r="B44" s="30" t="s">
        <v>55</v>
      </c>
      <c r="C44" s="4">
        <v>4</v>
      </c>
      <c r="D44" s="8">
        <v>4</v>
      </c>
      <c r="E44" s="8">
        <f t="shared" si="0"/>
        <v>100</v>
      </c>
      <c r="F44" s="4">
        <f>SUM(F45:F47)</f>
        <v>416</v>
      </c>
      <c r="G44" s="31">
        <f>SUM(G45:G47)</f>
        <v>418</v>
      </c>
      <c r="H44" s="8">
        <f>G44*100/F44</f>
        <v>100.48076923076923</v>
      </c>
    </row>
    <row r="45" spans="1:8" ht="47.25" x14ac:dyDescent="0.25">
      <c r="A45" s="39" t="s">
        <v>65</v>
      </c>
      <c r="B45" s="41" t="s">
        <v>25</v>
      </c>
      <c r="C45" s="24">
        <v>4</v>
      </c>
      <c r="D45" s="6">
        <v>4</v>
      </c>
      <c r="E45" s="6">
        <f t="shared" si="0"/>
        <v>100</v>
      </c>
      <c r="F45" s="1">
        <v>416</v>
      </c>
      <c r="G45" s="43">
        <v>418</v>
      </c>
      <c r="H45" s="6">
        <f>G45*100/F45</f>
        <v>100.48076923076923</v>
      </c>
    </row>
    <row r="46" spans="1:8" x14ac:dyDescent="0.25">
      <c r="A46" s="39" t="s">
        <v>66</v>
      </c>
      <c r="B46" s="41" t="s">
        <v>26</v>
      </c>
      <c r="C46" s="24">
        <v>0</v>
      </c>
      <c r="D46" s="6">
        <v>0</v>
      </c>
      <c r="E46" s="6">
        <v>0</v>
      </c>
      <c r="F46" s="1">
        <v>0</v>
      </c>
      <c r="G46" s="1">
        <v>0</v>
      </c>
      <c r="H46" s="6">
        <v>0</v>
      </c>
    </row>
    <row r="47" spans="1:8" ht="63" x14ac:dyDescent="0.25">
      <c r="A47" s="39" t="s">
        <v>67</v>
      </c>
      <c r="B47" s="41" t="s">
        <v>27</v>
      </c>
      <c r="C47" s="24">
        <v>0</v>
      </c>
      <c r="D47" s="6">
        <v>0</v>
      </c>
      <c r="E47" s="6">
        <v>0</v>
      </c>
      <c r="F47" s="1">
        <v>0</v>
      </c>
      <c r="G47" s="1">
        <v>0</v>
      </c>
      <c r="H47" s="6">
        <v>0</v>
      </c>
    </row>
    <row r="48" spans="1:8" x14ac:dyDescent="0.25">
      <c r="A48" s="39" t="s">
        <v>68</v>
      </c>
      <c r="B48" s="30" t="s">
        <v>56</v>
      </c>
      <c r="C48" s="4">
        <v>4</v>
      </c>
      <c r="D48" s="8">
        <v>4</v>
      </c>
      <c r="E48" s="8">
        <f t="shared" si="0"/>
        <v>100</v>
      </c>
      <c r="F48" s="4">
        <f>SUM(F49:F51)</f>
        <v>48</v>
      </c>
      <c r="G48" s="31">
        <f>SUM(G49:G51)</f>
        <v>47</v>
      </c>
      <c r="H48" s="8">
        <f>G48*100/F48</f>
        <v>97.916666666666671</v>
      </c>
    </row>
    <row r="49" spans="1:8" ht="47.25" x14ac:dyDescent="0.25">
      <c r="A49" s="39" t="s">
        <v>69</v>
      </c>
      <c r="B49" s="48" t="s">
        <v>28</v>
      </c>
      <c r="C49" s="24">
        <v>0</v>
      </c>
      <c r="D49" s="6">
        <v>0</v>
      </c>
      <c r="E49" s="6">
        <v>0</v>
      </c>
      <c r="F49" s="1">
        <v>0</v>
      </c>
      <c r="G49" s="43">
        <v>0</v>
      </c>
      <c r="H49" s="6">
        <v>0</v>
      </c>
    </row>
    <row r="50" spans="1:8" ht="31.5" x14ac:dyDescent="0.25">
      <c r="A50" s="39" t="s">
        <v>70</v>
      </c>
      <c r="B50" s="36" t="s">
        <v>29</v>
      </c>
      <c r="C50" s="24">
        <v>0</v>
      </c>
      <c r="D50" s="6">
        <v>0</v>
      </c>
      <c r="E50" s="6">
        <v>0</v>
      </c>
      <c r="F50" s="1">
        <v>0</v>
      </c>
      <c r="G50" s="43">
        <v>0</v>
      </c>
      <c r="H50" s="6">
        <v>0</v>
      </c>
    </row>
    <row r="51" spans="1:8" ht="31.5" x14ac:dyDescent="0.25">
      <c r="A51" s="39" t="s">
        <v>71</v>
      </c>
      <c r="B51" s="48" t="s">
        <v>30</v>
      </c>
      <c r="C51" s="24">
        <v>4</v>
      </c>
      <c r="D51" s="6">
        <v>4</v>
      </c>
      <c r="E51" s="6">
        <f t="shared" si="0"/>
        <v>100</v>
      </c>
      <c r="F51" s="1">
        <v>48</v>
      </c>
      <c r="G51" s="43">
        <v>47</v>
      </c>
      <c r="H51" s="6">
        <f>G51*100/F51</f>
        <v>97.916666666666671</v>
      </c>
    </row>
    <row r="52" spans="1:8" ht="63" x14ac:dyDescent="0.25">
      <c r="A52" s="39" t="s">
        <v>72</v>
      </c>
      <c r="B52" s="50" t="s">
        <v>57</v>
      </c>
      <c r="C52" s="4">
        <v>2</v>
      </c>
      <c r="D52" s="8">
        <v>3</v>
      </c>
      <c r="E52" s="8">
        <f t="shared" si="0"/>
        <v>150</v>
      </c>
      <c r="F52" s="4">
        <f>SUM(F53:F56)</f>
        <v>96</v>
      </c>
      <c r="G52" s="4">
        <f>SUM(G53:G56)</f>
        <v>140</v>
      </c>
      <c r="H52" s="8">
        <f>G52*100/F52</f>
        <v>145.83333333333334</v>
      </c>
    </row>
    <row r="53" spans="1:8" ht="47.25" x14ac:dyDescent="0.25">
      <c r="A53" s="39" t="s">
        <v>73</v>
      </c>
      <c r="B53" s="41" t="s">
        <v>31</v>
      </c>
      <c r="C53" s="24">
        <v>0</v>
      </c>
      <c r="D53" s="6">
        <v>0</v>
      </c>
      <c r="E53" s="6">
        <v>0</v>
      </c>
      <c r="F53" s="1">
        <v>0</v>
      </c>
      <c r="G53" s="43">
        <v>0</v>
      </c>
      <c r="H53" s="6">
        <v>0</v>
      </c>
    </row>
    <row r="54" spans="1:8" ht="31.5" x14ac:dyDescent="0.25">
      <c r="A54" s="39" t="s">
        <v>74</v>
      </c>
      <c r="B54" s="41" t="s">
        <v>32</v>
      </c>
      <c r="C54" s="24">
        <v>0</v>
      </c>
      <c r="D54" s="6">
        <v>0</v>
      </c>
      <c r="E54" s="6">
        <v>0</v>
      </c>
      <c r="F54" s="1">
        <v>0</v>
      </c>
      <c r="G54" s="43">
        <v>0</v>
      </c>
      <c r="H54" s="6">
        <v>0</v>
      </c>
    </row>
    <row r="55" spans="1:8" ht="31.5" x14ac:dyDescent="0.25">
      <c r="A55" s="39" t="s">
        <v>75</v>
      </c>
      <c r="B55" s="41" t="s">
        <v>33</v>
      </c>
      <c r="C55" s="24">
        <v>0</v>
      </c>
      <c r="D55" s="6">
        <v>0</v>
      </c>
      <c r="E55" s="6">
        <v>0</v>
      </c>
      <c r="F55" s="1">
        <v>0</v>
      </c>
      <c r="G55" s="43">
        <v>0</v>
      </c>
      <c r="H55" s="6">
        <v>0</v>
      </c>
    </row>
    <row r="56" spans="1:8" ht="31.5" x14ac:dyDescent="0.25">
      <c r="A56" s="39" t="s">
        <v>76</v>
      </c>
      <c r="B56" s="41" t="s">
        <v>34</v>
      </c>
      <c r="C56" s="24">
        <v>2</v>
      </c>
      <c r="D56" s="6">
        <v>3</v>
      </c>
      <c r="E56" s="6">
        <f t="shared" si="0"/>
        <v>150</v>
      </c>
      <c r="F56" s="1">
        <v>96</v>
      </c>
      <c r="G56" s="43">
        <v>140</v>
      </c>
      <c r="H56" s="6">
        <f>G56*100/F56</f>
        <v>145.83333333333334</v>
      </c>
    </row>
    <row r="57" spans="1:8" ht="29.25" customHeight="1" x14ac:dyDescent="0.25">
      <c r="A57" s="39"/>
      <c r="B57" s="51" t="s">
        <v>115</v>
      </c>
      <c r="C57" s="5"/>
      <c r="D57" s="6"/>
      <c r="E57" s="8"/>
      <c r="F57" s="52">
        <f>SUM(F19,F27,F34,F38,F44,F48,F52)</f>
        <v>6572</v>
      </c>
      <c r="G57" s="52">
        <f>SUM(G19,G27,G34,G38,G44,G48,G52)</f>
        <v>6487</v>
      </c>
      <c r="H57" s="8">
        <f>G57*100/F57</f>
        <v>98.706634205721244</v>
      </c>
    </row>
    <row r="58" spans="1:8" x14ac:dyDescent="0.25">
      <c r="B58" s="53"/>
      <c r="F58" s="54"/>
      <c r="G58" s="55"/>
    </row>
  </sheetData>
  <mergeCells count="18">
    <mergeCell ref="A16:A18"/>
    <mergeCell ref="B16:B18"/>
    <mergeCell ref="C16:H16"/>
    <mergeCell ref="C17:E17"/>
    <mergeCell ref="F17:H17"/>
    <mergeCell ref="A8:H8"/>
    <mergeCell ref="A9:H9"/>
    <mergeCell ref="A11:H11"/>
    <mergeCell ref="A12:H12"/>
    <mergeCell ref="A14:H14"/>
    <mergeCell ref="D6:E6"/>
    <mergeCell ref="G3:H3"/>
    <mergeCell ref="G4:H4"/>
    <mergeCell ref="G5:H5"/>
    <mergeCell ref="G6:H6"/>
    <mergeCell ref="D3:E3"/>
    <mergeCell ref="D4:E4"/>
    <mergeCell ref="D5:E5"/>
  </mergeCells>
  <pageMargins left="0.78740157480314965" right="0.39370078740157483" top="0" bottom="0" header="0" footer="0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9"/>
  <sheetViews>
    <sheetView view="pageBreakPreview" topLeftCell="A45" zoomScaleNormal="100" zoomScaleSheetLayoutView="100" workbookViewId="0">
      <selection activeCell="C54" sqref="C54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2" customWidth="1"/>
    <col min="4" max="4" width="14.7109375" style="85" customWidth="1"/>
    <col min="5" max="5" width="14.7109375" style="2" customWidth="1"/>
    <col min="6" max="8" width="14.7109375" style="7" customWidth="1"/>
    <col min="9" max="16384" width="9.140625" style="7"/>
  </cols>
  <sheetData>
    <row r="2" spans="1:8" x14ac:dyDescent="0.25">
      <c r="C2" s="7"/>
      <c r="D2" s="86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D4" s="109"/>
      <c r="E4" s="109"/>
      <c r="G4" s="109" t="s">
        <v>98</v>
      </c>
      <c r="H4" s="109"/>
    </row>
    <row r="5" spans="1:8" x14ac:dyDescent="0.25">
      <c r="D5" s="109"/>
      <c r="E5" s="109"/>
      <c r="G5" s="109" t="s">
        <v>99</v>
      </c>
      <c r="H5" s="109"/>
    </row>
    <row r="6" spans="1:8" x14ac:dyDescent="0.25">
      <c r="D6" s="109"/>
      <c r="E6" s="109"/>
      <c r="G6" s="109" t="s">
        <v>100</v>
      </c>
      <c r="H6" s="109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87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88"/>
      <c r="E13" s="20"/>
      <c r="F13" s="20"/>
      <c r="G13" s="20"/>
      <c r="H13" s="20"/>
    </row>
    <row r="14" spans="1:8" x14ac:dyDescent="0.25">
      <c r="A14" s="96" t="s">
        <v>105</v>
      </c>
      <c r="B14" s="96"/>
      <c r="C14" s="96"/>
      <c r="D14" s="96"/>
      <c r="E14" s="96"/>
      <c r="F14" s="96"/>
      <c r="G14" s="96"/>
      <c r="H14" s="96"/>
    </row>
    <row r="16" spans="1:8" ht="70.5" customHeight="1" x14ac:dyDescent="0.25">
      <c r="A16" s="97" t="s">
        <v>0</v>
      </c>
      <c r="B16" s="97" t="s">
        <v>106</v>
      </c>
      <c r="C16" s="102" t="s">
        <v>117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66.75" customHeight="1" x14ac:dyDescent="0.25">
      <c r="A18" s="99"/>
      <c r="B18" s="101"/>
      <c r="C18" s="3" t="s">
        <v>110</v>
      </c>
      <c r="D18" s="89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6</v>
      </c>
      <c r="D19" s="33">
        <v>6</v>
      </c>
      <c r="E19" s="33">
        <f>D19*100/C19</f>
        <v>100</v>
      </c>
      <c r="F19" s="31">
        <f>SUM(F20:F27)</f>
        <v>7410</v>
      </c>
      <c r="G19" s="33">
        <f>SUM(G20:G27)</f>
        <v>7563</v>
      </c>
      <c r="H19" s="8">
        <f>G19*100/F19</f>
        <v>102.06477732793522</v>
      </c>
    </row>
    <row r="20" spans="1:8" ht="31.5" x14ac:dyDescent="0.25">
      <c r="A20" s="29" t="s">
        <v>2</v>
      </c>
      <c r="B20" s="34" t="s">
        <v>4</v>
      </c>
      <c r="C20" s="23">
        <v>6</v>
      </c>
      <c r="D20" s="6">
        <v>6</v>
      </c>
      <c r="E20" s="6">
        <f t="shared" ref="E20:E56" si="0">D20*100/C20</f>
        <v>100</v>
      </c>
      <c r="F20" s="5">
        <v>1482</v>
      </c>
      <c r="G20" s="35">
        <v>1557</v>
      </c>
      <c r="H20" s="6">
        <f>G20*100/F20</f>
        <v>105.06072874493927</v>
      </c>
    </row>
    <row r="21" spans="1:8" ht="31.5" x14ac:dyDescent="0.25">
      <c r="A21" s="29" t="s">
        <v>3</v>
      </c>
      <c r="B21" s="36" t="s">
        <v>5</v>
      </c>
      <c r="C21" s="23">
        <v>6</v>
      </c>
      <c r="D21" s="6">
        <v>6</v>
      </c>
      <c r="E21" s="6">
        <f t="shared" si="0"/>
        <v>100</v>
      </c>
      <c r="F21" s="5">
        <v>1482</v>
      </c>
      <c r="G21" s="35">
        <v>1542</v>
      </c>
      <c r="H21" s="6">
        <f t="shared" ref="H21:H58" si="1">G21*100/F21</f>
        <v>104.04858299595142</v>
      </c>
    </row>
    <row r="22" spans="1:8" ht="78.75" x14ac:dyDescent="0.25">
      <c r="A22" s="29" t="s">
        <v>36</v>
      </c>
      <c r="B22" s="36" t="s">
        <v>6</v>
      </c>
      <c r="C22" s="23">
        <v>6</v>
      </c>
      <c r="D22" s="6">
        <v>6</v>
      </c>
      <c r="E22" s="6">
        <f t="shared" si="0"/>
        <v>100</v>
      </c>
      <c r="F22" s="5">
        <v>1482</v>
      </c>
      <c r="G22" s="35">
        <v>1552</v>
      </c>
      <c r="H22" s="6">
        <f t="shared" si="1"/>
        <v>104.72334682860999</v>
      </c>
    </row>
    <row r="23" spans="1:8" ht="47.25" x14ac:dyDescent="0.25">
      <c r="A23" s="29" t="s">
        <v>37</v>
      </c>
      <c r="B23" s="36" t="s">
        <v>7</v>
      </c>
      <c r="C23" s="24">
        <v>0</v>
      </c>
      <c r="D23" s="6">
        <v>0</v>
      </c>
      <c r="E23" s="6" t="s">
        <v>124</v>
      </c>
      <c r="F23" s="5">
        <v>0</v>
      </c>
      <c r="G23" s="38">
        <v>0</v>
      </c>
      <c r="H23" s="6">
        <v>0</v>
      </c>
    </row>
    <row r="24" spans="1:8" ht="47.25" x14ac:dyDescent="0.25">
      <c r="A24" s="29" t="s">
        <v>38</v>
      </c>
      <c r="B24" s="36" t="s">
        <v>8</v>
      </c>
      <c r="C24" s="23">
        <v>6</v>
      </c>
      <c r="D24" s="6">
        <v>6</v>
      </c>
      <c r="E24" s="6">
        <f t="shared" si="0"/>
        <v>100</v>
      </c>
      <c r="F24" s="5">
        <v>1482</v>
      </c>
      <c r="G24" s="38">
        <v>1519</v>
      </c>
      <c r="H24" s="6">
        <f t="shared" si="1"/>
        <v>102.49662618083671</v>
      </c>
    </row>
    <row r="25" spans="1:8" ht="31.5" x14ac:dyDescent="0.25">
      <c r="A25" s="39" t="s">
        <v>39</v>
      </c>
      <c r="B25" s="36" t="s">
        <v>9</v>
      </c>
      <c r="C25" s="24">
        <v>0</v>
      </c>
      <c r="D25" s="6">
        <v>0</v>
      </c>
      <c r="E25" s="6" t="s">
        <v>124</v>
      </c>
      <c r="F25" s="5">
        <v>0</v>
      </c>
      <c r="G25" s="38">
        <v>0</v>
      </c>
      <c r="H25" s="6">
        <v>0</v>
      </c>
    </row>
    <row r="26" spans="1:8" x14ac:dyDescent="0.25">
      <c r="A26" s="39" t="s">
        <v>40</v>
      </c>
      <c r="B26" s="36" t="s">
        <v>10</v>
      </c>
      <c r="C26" s="23">
        <v>6</v>
      </c>
      <c r="D26" s="6">
        <v>6</v>
      </c>
      <c r="E26" s="6">
        <f t="shared" si="0"/>
        <v>100</v>
      </c>
      <c r="F26" s="5">
        <v>1482</v>
      </c>
      <c r="G26" s="1">
        <v>1393</v>
      </c>
      <c r="H26" s="6">
        <f t="shared" si="1"/>
        <v>93.994601889338725</v>
      </c>
    </row>
    <row r="27" spans="1:8" ht="78.75" x14ac:dyDescent="0.25">
      <c r="A27" s="40" t="s">
        <v>123</v>
      </c>
      <c r="B27" s="36" t="s">
        <v>122</v>
      </c>
      <c r="C27" s="23">
        <v>0</v>
      </c>
      <c r="D27" s="6">
        <v>0</v>
      </c>
      <c r="E27" s="6" t="s">
        <v>124</v>
      </c>
      <c r="F27" s="27">
        <v>0</v>
      </c>
      <c r="G27" s="1">
        <v>0</v>
      </c>
      <c r="H27" s="6">
        <v>0</v>
      </c>
    </row>
    <row r="28" spans="1:8" x14ac:dyDescent="0.25">
      <c r="A28" s="39" t="s">
        <v>42</v>
      </c>
      <c r="B28" s="30" t="s">
        <v>41</v>
      </c>
      <c r="C28" s="31">
        <v>6</v>
      </c>
      <c r="D28" s="33">
        <v>7</v>
      </c>
      <c r="E28" s="6">
        <f t="shared" si="0"/>
        <v>116.66666666666667</v>
      </c>
      <c r="F28" s="31">
        <f>SUM(F29:F34)</f>
        <v>4758</v>
      </c>
      <c r="G28" s="31">
        <f>SUM(G29:G34)</f>
        <v>5126</v>
      </c>
      <c r="H28" s="8">
        <f t="shared" si="1"/>
        <v>107.73434216057167</v>
      </c>
    </row>
    <row r="29" spans="1:8" ht="94.5" x14ac:dyDescent="0.25">
      <c r="A29" s="39" t="s">
        <v>43</v>
      </c>
      <c r="B29" s="41" t="s">
        <v>11</v>
      </c>
      <c r="C29" s="24">
        <v>6</v>
      </c>
      <c r="D29" s="6">
        <v>6</v>
      </c>
      <c r="E29" s="6">
        <f t="shared" si="0"/>
        <v>100</v>
      </c>
      <c r="F29" s="5">
        <v>1482</v>
      </c>
      <c r="G29" s="35">
        <v>1557</v>
      </c>
      <c r="H29" s="6">
        <f t="shared" si="1"/>
        <v>105.06072874493927</v>
      </c>
    </row>
    <row r="30" spans="1:8" ht="31.5" x14ac:dyDescent="0.25">
      <c r="A30" s="39" t="s">
        <v>44</v>
      </c>
      <c r="B30" s="42" t="s">
        <v>12</v>
      </c>
      <c r="C30" s="24">
        <v>0</v>
      </c>
      <c r="D30" s="6">
        <v>0</v>
      </c>
      <c r="E30" s="6" t="s">
        <v>124</v>
      </c>
      <c r="F30" s="5">
        <v>0</v>
      </c>
      <c r="G30" s="43">
        <v>0</v>
      </c>
      <c r="H30" s="6">
        <v>0</v>
      </c>
    </row>
    <row r="31" spans="1:8" ht="47.25" x14ac:dyDescent="0.25">
      <c r="A31" s="39" t="s">
        <v>45</v>
      </c>
      <c r="B31" s="44" t="s">
        <v>13</v>
      </c>
      <c r="C31" s="23">
        <v>6</v>
      </c>
      <c r="D31" s="6">
        <v>7</v>
      </c>
      <c r="E31" s="6">
        <f t="shared" si="0"/>
        <v>116.66666666666667</v>
      </c>
      <c r="F31" s="5">
        <v>1482</v>
      </c>
      <c r="G31" s="43">
        <v>1675</v>
      </c>
      <c r="H31" s="6">
        <f t="shared" si="1"/>
        <v>113.02294197031038</v>
      </c>
    </row>
    <row r="32" spans="1:8" ht="31.5" x14ac:dyDescent="0.25">
      <c r="A32" s="39" t="s">
        <v>46</v>
      </c>
      <c r="B32" s="45" t="s">
        <v>14</v>
      </c>
      <c r="C32" s="24">
        <v>6</v>
      </c>
      <c r="D32" s="6">
        <v>6</v>
      </c>
      <c r="E32" s="6">
        <f t="shared" si="0"/>
        <v>100</v>
      </c>
      <c r="F32" s="5">
        <v>312</v>
      </c>
      <c r="G32" s="43">
        <v>337</v>
      </c>
      <c r="H32" s="6">
        <f t="shared" si="1"/>
        <v>108.01282051282051</v>
      </c>
    </row>
    <row r="33" spans="1:8" ht="31.5" x14ac:dyDescent="0.25">
      <c r="A33" s="39" t="s">
        <v>47</v>
      </c>
      <c r="B33" s="41" t="s">
        <v>15</v>
      </c>
      <c r="C33" s="23">
        <v>6</v>
      </c>
      <c r="D33" s="6">
        <v>6</v>
      </c>
      <c r="E33" s="6">
        <f t="shared" si="0"/>
        <v>100</v>
      </c>
      <c r="F33" s="5">
        <v>1482</v>
      </c>
      <c r="G33" s="43">
        <v>1557</v>
      </c>
      <c r="H33" s="6">
        <f t="shared" si="1"/>
        <v>105.06072874493927</v>
      </c>
    </row>
    <row r="34" spans="1:8" ht="78.75" x14ac:dyDescent="0.25">
      <c r="A34" s="39" t="s">
        <v>48</v>
      </c>
      <c r="B34" s="45" t="s">
        <v>16</v>
      </c>
      <c r="C34" s="23">
        <v>0</v>
      </c>
      <c r="D34" s="6">
        <v>0</v>
      </c>
      <c r="E34" s="6" t="s">
        <v>124</v>
      </c>
      <c r="F34" s="5">
        <v>0</v>
      </c>
      <c r="G34" s="43">
        <v>0</v>
      </c>
      <c r="H34" s="6">
        <v>0</v>
      </c>
    </row>
    <row r="35" spans="1:8" x14ac:dyDescent="0.25">
      <c r="A35" s="39" t="s">
        <v>50</v>
      </c>
      <c r="B35" s="46" t="s">
        <v>49</v>
      </c>
      <c r="C35" s="4">
        <v>6</v>
      </c>
      <c r="D35" s="8">
        <v>7</v>
      </c>
      <c r="E35" s="33">
        <f t="shared" si="0"/>
        <v>116.66666666666667</v>
      </c>
      <c r="F35" s="31">
        <f>SUM(F36:F38)</f>
        <v>144</v>
      </c>
      <c r="G35" s="31">
        <f>SUM(G36:G37)</f>
        <v>177</v>
      </c>
      <c r="H35" s="8">
        <f t="shared" si="1"/>
        <v>122.91666666666667</v>
      </c>
    </row>
    <row r="36" spans="1:8" ht="47.25" x14ac:dyDescent="0.25">
      <c r="A36" s="39" t="s">
        <v>51</v>
      </c>
      <c r="B36" s="36" t="s">
        <v>17</v>
      </c>
      <c r="C36" s="24">
        <v>6</v>
      </c>
      <c r="D36" s="6">
        <v>7</v>
      </c>
      <c r="E36" s="6">
        <f t="shared" si="0"/>
        <v>116.66666666666667</v>
      </c>
      <c r="F36" s="1">
        <v>72</v>
      </c>
      <c r="G36" s="5">
        <v>89</v>
      </c>
      <c r="H36" s="21">
        <f t="shared" si="1"/>
        <v>123.61111111111111</v>
      </c>
    </row>
    <row r="37" spans="1:8" x14ac:dyDescent="0.25">
      <c r="A37" s="39" t="s">
        <v>52</v>
      </c>
      <c r="B37" s="47" t="s">
        <v>18</v>
      </c>
      <c r="C37" s="24">
        <v>6</v>
      </c>
      <c r="D37" s="6">
        <v>7</v>
      </c>
      <c r="E37" s="6">
        <f t="shared" si="0"/>
        <v>116.66666666666667</v>
      </c>
      <c r="F37" s="1">
        <v>72</v>
      </c>
      <c r="G37" s="43">
        <v>88</v>
      </c>
      <c r="H37" s="6">
        <f t="shared" si="1"/>
        <v>122.22222222222223</v>
      </c>
    </row>
    <row r="38" spans="1:8" ht="47.25" x14ac:dyDescent="0.25">
      <c r="A38" s="39" t="s">
        <v>53</v>
      </c>
      <c r="B38" s="48" t="s">
        <v>19</v>
      </c>
      <c r="C38" s="23">
        <v>0</v>
      </c>
      <c r="D38" s="6">
        <v>0</v>
      </c>
      <c r="E38" s="37" t="s">
        <v>124</v>
      </c>
      <c r="F38" s="1">
        <v>0</v>
      </c>
      <c r="G38" s="5">
        <v>0</v>
      </c>
      <c r="H38" s="6">
        <v>0</v>
      </c>
    </row>
    <row r="39" spans="1:8" x14ac:dyDescent="0.25">
      <c r="A39" s="39" t="s">
        <v>58</v>
      </c>
      <c r="B39" s="30" t="s">
        <v>54</v>
      </c>
      <c r="C39" s="4">
        <v>6</v>
      </c>
      <c r="D39" s="8">
        <v>7</v>
      </c>
      <c r="E39" s="33">
        <f t="shared" si="0"/>
        <v>116.66666666666667</v>
      </c>
      <c r="F39" s="31">
        <f>SUM(F40:F44)</f>
        <v>1440</v>
      </c>
      <c r="G39" s="31">
        <f>SUM(G40:G44)</f>
        <v>1628</v>
      </c>
      <c r="H39" s="8">
        <f t="shared" si="1"/>
        <v>113.05555555555556</v>
      </c>
    </row>
    <row r="40" spans="1:8" ht="78.75" x14ac:dyDescent="0.25">
      <c r="A40" s="39" t="s">
        <v>59</v>
      </c>
      <c r="B40" s="48" t="s">
        <v>20</v>
      </c>
      <c r="C40" s="24">
        <v>0</v>
      </c>
      <c r="D40" s="6">
        <v>0</v>
      </c>
      <c r="E40" s="6" t="s">
        <v>124</v>
      </c>
      <c r="F40" s="1">
        <v>0</v>
      </c>
      <c r="G40" s="43">
        <v>0</v>
      </c>
      <c r="H40" s="6">
        <v>0</v>
      </c>
    </row>
    <row r="41" spans="1:8" ht="78.75" x14ac:dyDescent="0.25">
      <c r="A41" s="39" t="s">
        <v>60</v>
      </c>
      <c r="B41" s="48" t="s">
        <v>21</v>
      </c>
      <c r="C41" s="25">
        <v>0</v>
      </c>
      <c r="D41" s="6">
        <v>0</v>
      </c>
      <c r="E41" s="6" t="s">
        <v>124</v>
      </c>
      <c r="F41" s="1">
        <v>0</v>
      </c>
      <c r="G41" s="43">
        <v>0</v>
      </c>
      <c r="H41" s="6">
        <v>0</v>
      </c>
    </row>
    <row r="42" spans="1:8" ht="31.5" x14ac:dyDescent="0.25">
      <c r="A42" s="39" t="s">
        <v>61</v>
      </c>
      <c r="B42" s="48" t="s">
        <v>22</v>
      </c>
      <c r="C42" s="24">
        <v>6</v>
      </c>
      <c r="D42" s="6">
        <v>7</v>
      </c>
      <c r="E42" s="6">
        <f t="shared" si="0"/>
        <v>116.66666666666667</v>
      </c>
      <c r="F42" s="1">
        <v>576</v>
      </c>
      <c r="G42" s="43">
        <v>659</v>
      </c>
      <c r="H42" s="6">
        <f t="shared" ref="H42" si="2">G42*100/F42</f>
        <v>114.40972222222223</v>
      </c>
    </row>
    <row r="43" spans="1:8" ht="31.5" x14ac:dyDescent="0.25">
      <c r="A43" s="39" t="s">
        <v>62</v>
      </c>
      <c r="B43" s="49" t="s">
        <v>23</v>
      </c>
      <c r="C43" s="24">
        <v>6</v>
      </c>
      <c r="D43" s="6">
        <v>7</v>
      </c>
      <c r="E43" s="6">
        <f t="shared" si="0"/>
        <v>116.66666666666667</v>
      </c>
      <c r="F43" s="1">
        <v>576</v>
      </c>
      <c r="G43" s="43">
        <v>643</v>
      </c>
      <c r="H43" s="6">
        <f t="shared" si="1"/>
        <v>111.63194444444444</v>
      </c>
    </row>
    <row r="44" spans="1:8" ht="31.5" x14ac:dyDescent="0.25">
      <c r="A44" s="39" t="s">
        <v>63</v>
      </c>
      <c r="B44" s="34" t="s">
        <v>24</v>
      </c>
      <c r="C44" s="23">
        <v>6</v>
      </c>
      <c r="D44" s="6">
        <v>7</v>
      </c>
      <c r="E44" s="6">
        <f t="shared" si="0"/>
        <v>116.66666666666667</v>
      </c>
      <c r="F44" s="1">
        <v>288</v>
      </c>
      <c r="G44" s="43">
        <v>326</v>
      </c>
      <c r="H44" s="6">
        <f t="shared" si="1"/>
        <v>113.19444444444444</v>
      </c>
    </row>
    <row r="45" spans="1:8" x14ac:dyDescent="0.25">
      <c r="A45" s="39" t="s">
        <v>64</v>
      </c>
      <c r="B45" s="30" t="s">
        <v>55</v>
      </c>
      <c r="C45" s="4">
        <v>6</v>
      </c>
      <c r="D45" s="8">
        <v>6</v>
      </c>
      <c r="E45" s="33">
        <f t="shared" si="0"/>
        <v>100</v>
      </c>
      <c r="F45" s="31">
        <f>SUM(F46:F48)</f>
        <v>624</v>
      </c>
      <c r="G45" s="31">
        <f>SUM(G46:G48)</f>
        <v>661</v>
      </c>
      <c r="H45" s="8">
        <f t="shared" si="1"/>
        <v>105.92948717948718</v>
      </c>
    </row>
    <row r="46" spans="1:8" ht="47.25" x14ac:dyDescent="0.25">
      <c r="A46" s="39" t="s">
        <v>65</v>
      </c>
      <c r="B46" s="41" t="s">
        <v>25</v>
      </c>
      <c r="C46" s="24">
        <v>6</v>
      </c>
      <c r="D46" s="6">
        <v>6</v>
      </c>
      <c r="E46" s="6">
        <f t="shared" si="0"/>
        <v>100</v>
      </c>
      <c r="F46" s="1">
        <v>624</v>
      </c>
      <c r="G46" s="43">
        <v>661</v>
      </c>
      <c r="H46" s="6">
        <f t="shared" si="1"/>
        <v>105.92948717948718</v>
      </c>
    </row>
    <row r="47" spans="1:8" x14ac:dyDescent="0.25">
      <c r="A47" s="39" t="s">
        <v>66</v>
      </c>
      <c r="B47" s="41" t="s">
        <v>26</v>
      </c>
      <c r="C47" s="24">
        <v>0</v>
      </c>
      <c r="D47" s="6">
        <v>0</v>
      </c>
      <c r="E47" s="37" t="s">
        <v>124</v>
      </c>
      <c r="F47" s="1">
        <v>0</v>
      </c>
      <c r="G47" s="1">
        <v>0</v>
      </c>
      <c r="H47" s="6">
        <v>0</v>
      </c>
    </row>
    <row r="48" spans="1:8" ht="63" x14ac:dyDescent="0.25">
      <c r="A48" s="39" t="s">
        <v>67</v>
      </c>
      <c r="B48" s="41" t="s">
        <v>27</v>
      </c>
      <c r="C48" s="24">
        <v>0</v>
      </c>
      <c r="D48" s="6">
        <v>0</v>
      </c>
      <c r="E48" s="37" t="s">
        <v>124</v>
      </c>
      <c r="F48" s="1">
        <v>0</v>
      </c>
      <c r="G48" s="1">
        <v>0</v>
      </c>
      <c r="H48" s="6">
        <v>0</v>
      </c>
    </row>
    <row r="49" spans="1:8" x14ac:dyDescent="0.25">
      <c r="A49" s="39" t="s">
        <v>68</v>
      </c>
      <c r="B49" s="30" t="s">
        <v>56</v>
      </c>
      <c r="C49" s="4">
        <v>0</v>
      </c>
      <c r="D49" s="8">
        <v>0</v>
      </c>
      <c r="E49" s="32" t="s">
        <v>124</v>
      </c>
      <c r="F49" s="31">
        <f>SUM(F50:F52)</f>
        <v>0</v>
      </c>
      <c r="G49" s="31">
        <f>SUM(G50:G52)</f>
        <v>0</v>
      </c>
      <c r="H49" s="8">
        <v>0</v>
      </c>
    </row>
    <row r="50" spans="1:8" ht="47.25" x14ac:dyDescent="0.25">
      <c r="A50" s="39" t="s">
        <v>69</v>
      </c>
      <c r="B50" s="48" t="s">
        <v>28</v>
      </c>
      <c r="C50" s="24">
        <v>0</v>
      </c>
      <c r="D50" s="6">
        <v>0</v>
      </c>
      <c r="E50" s="37" t="s">
        <v>124</v>
      </c>
      <c r="F50" s="1">
        <v>0</v>
      </c>
      <c r="G50" s="43">
        <v>0</v>
      </c>
      <c r="H50" s="1">
        <v>0</v>
      </c>
    </row>
    <row r="51" spans="1:8" ht="31.5" x14ac:dyDescent="0.25">
      <c r="A51" s="39" t="s">
        <v>70</v>
      </c>
      <c r="B51" s="36" t="s">
        <v>29</v>
      </c>
      <c r="C51" s="24">
        <v>0</v>
      </c>
      <c r="D51" s="6">
        <v>0</v>
      </c>
      <c r="E51" s="37" t="s">
        <v>124</v>
      </c>
      <c r="F51" s="1">
        <v>0</v>
      </c>
      <c r="G51" s="43">
        <v>0</v>
      </c>
      <c r="H51" s="1">
        <v>0</v>
      </c>
    </row>
    <row r="52" spans="1:8" ht="31.5" x14ac:dyDescent="0.25">
      <c r="A52" s="39" t="s">
        <v>71</v>
      </c>
      <c r="B52" s="48" t="s">
        <v>30</v>
      </c>
      <c r="C52" s="23">
        <v>0</v>
      </c>
      <c r="D52" s="6">
        <v>0</v>
      </c>
      <c r="E52" s="37" t="s">
        <v>124</v>
      </c>
      <c r="F52" s="1">
        <v>0</v>
      </c>
      <c r="G52" s="43">
        <v>0</v>
      </c>
      <c r="H52" s="6">
        <v>0</v>
      </c>
    </row>
    <row r="53" spans="1:8" ht="63" x14ac:dyDescent="0.25">
      <c r="A53" s="39" t="s">
        <v>72</v>
      </c>
      <c r="B53" s="50" t="s">
        <v>57</v>
      </c>
      <c r="C53" s="4">
        <v>6</v>
      </c>
      <c r="D53" s="8">
        <v>7</v>
      </c>
      <c r="E53" s="8">
        <f t="shared" si="0"/>
        <v>116.66666666666667</v>
      </c>
      <c r="F53" s="4">
        <f>SUM(F54:F57)</f>
        <v>620</v>
      </c>
      <c r="G53" s="4">
        <f>SUM(G54:G57)</f>
        <v>700</v>
      </c>
      <c r="H53" s="8">
        <f t="shared" si="1"/>
        <v>112.90322580645162</v>
      </c>
    </row>
    <row r="54" spans="1:8" ht="47.25" x14ac:dyDescent="0.25">
      <c r="A54" s="39" t="s">
        <v>73</v>
      </c>
      <c r="B54" s="41" t="s">
        <v>31</v>
      </c>
      <c r="C54" s="24">
        <v>4</v>
      </c>
      <c r="D54" s="6">
        <v>3</v>
      </c>
      <c r="E54" s="6">
        <f t="shared" si="0"/>
        <v>75</v>
      </c>
      <c r="F54" s="1">
        <v>48</v>
      </c>
      <c r="G54" s="43">
        <v>31</v>
      </c>
      <c r="H54" s="6">
        <f t="shared" si="1"/>
        <v>64.583333333333329</v>
      </c>
    </row>
    <row r="55" spans="1:8" ht="31.5" x14ac:dyDescent="0.25">
      <c r="A55" s="39" t="s">
        <v>74</v>
      </c>
      <c r="B55" s="41" t="s">
        <v>32</v>
      </c>
      <c r="C55" s="24">
        <v>5</v>
      </c>
      <c r="D55" s="6">
        <v>6</v>
      </c>
      <c r="E55" s="6">
        <f t="shared" si="0"/>
        <v>120</v>
      </c>
      <c r="F55" s="1">
        <v>260</v>
      </c>
      <c r="G55" s="43">
        <v>325</v>
      </c>
      <c r="H55" s="6">
        <f t="shared" si="1"/>
        <v>125</v>
      </c>
    </row>
    <row r="56" spans="1:8" ht="31.5" x14ac:dyDescent="0.25">
      <c r="A56" s="39" t="s">
        <v>75</v>
      </c>
      <c r="B56" s="41" t="s">
        <v>33</v>
      </c>
      <c r="C56" s="24">
        <v>6</v>
      </c>
      <c r="D56" s="6">
        <v>7</v>
      </c>
      <c r="E56" s="6">
        <f t="shared" si="0"/>
        <v>116.66666666666667</v>
      </c>
      <c r="F56" s="1">
        <v>312</v>
      </c>
      <c r="G56" s="43">
        <v>344</v>
      </c>
      <c r="H56" s="6">
        <f t="shared" si="1"/>
        <v>110.25641025641026</v>
      </c>
    </row>
    <row r="57" spans="1:8" ht="31.5" x14ac:dyDescent="0.25">
      <c r="A57" s="39" t="s">
        <v>76</v>
      </c>
      <c r="B57" s="41" t="s">
        <v>34</v>
      </c>
      <c r="C57" s="24">
        <v>0</v>
      </c>
      <c r="D57" s="6">
        <v>0</v>
      </c>
      <c r="E57" s="6" t="s">
        <v>124</v>
      </c>
      <c r="F57" s="1">
        <v>0</v>
      </c>
      <c r="G57" s="43">
        <v>0</v>
      </c>
      <c r="H57" s="6">
        <v>0</v>
      </c>
    </row>
    <row r="58" spans="1:8" ht="29.25" customHeight="1" x14ac:dyDescent="0.25">
      <c r="A58" s="39"/>
      <c r="B58" s="51" t="s">
        <v>115</v>
      </c>
      <c r="C58" s="5"/>
      <c r="D58" s="6"/>
      <c r="E58" s="5"/>
      <c r="F58" s="52">
        <f>SUM(F19,F28,F35,F39,F45,F49,F53)</f>
        <v>14996</v>
      </c>
      <c r="G58" s="52">
        <f>SUM(G19,G28,G35,G39,G45,G49,G53)</f>
        <v>15855</v>
      </c>
      <c r="H58" s="8">
        <f t="shared" si="1"/>
        <v>105.72819418511602</v>
      </c>
    </row>
    <row r="59" spans="1:8" x14ac:dyDescent="0.25">
      <c r="B59" s="53"/>
      <c r="F59" s="54"/>
      <c r="G59" s="55"/>
    </row>
  </sheetData>
  <mergeCells count="18">
    <mergeCell ref="A14:H14"/>
    <mergeCell ref="A16:A18"/>
    <mergeCell ref="B16:B18"/>
    <mergeCell ref="C16:H16"/>
    <mergeCell ref="C17:E17"/>
    <mergeCell ref="F17:H17"/>
    <mergeCell ref="A12:H12"/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122"/>
  <sheetViews>
    <sheetView view="pageBreakPreview" topLeftCell="A47" zoomScaleNormal="100" zoomScaleSheetLayoutView="100" workbookViewId="0">
      <selection activeCell="D55" sqref="D55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2" customWidth="1"/>
    <col min="4" max="4" width="14.7109375" style="85" customWidth="1"/>
    <col min="5" max="5" width="14.7109375" style="2" customWidth="1"/>
    <col min="6" max="7" width="14.7109375" style="7" customWidth="1"/>
    <col min="8" max="8" width="17.85546875" style="7" customWidth="1"/>
    <col min="9" max="16384" width="9.140625" style="7"/>
  </cols>
  <sheetData>
    <row r="2" spans="1:8" x14ac:dyDescent="0.25">
      <c r="C2" s="7"/>
      <c r="D2" s="86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D4" s="109"/>
      <c r="E4" s="109"/>
      <c r="G4" s="109" t="s">
        <v>98</v>
      </c>
      <c r="H4" s="109"/>
    </row>
    <row r="5" spans="1:8" x14ac:dyDescent="0.25">
      <c r="D5" s="109"/>
      <c r="E5" s="109"/>
      <c r="G5" s="109" t="s">
        <v>99</v>
      </c>
      <c r="H5" s="109"/>
    </row>
    <row r="6" spans="1:8" x14ac:dyDescent="0.25">
      <c r="D6" s="109"/>
      <c r="E6" s="109"/>
      <c r="G6" s="109" t="s">
        <v>100</v>
      </c>
      <c r="H6" s="109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87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88"/>
      <c r="E13" s="20"/>
      <c r="F13" s="20"/>
      <c r="G13" s="20"/>
      <c r="H13" s="20"/>
    </row>
    <row r="14" spans="1:8" x14ac:dyDescent="0.25">
      <c r="A14" s="96" t="s">
        <v>105</v>
      </c>
      <c r="B14" s="96"/>
      <c r="C14" s="96"/>
      <c r="D14" s="96"/>
      <c r="E14" s="96"/>
      <c r="F14" s="96"/>
      <c r="G14" s="96"/>
      <c r="H14" s="96"/>
    </row>
    <row r="16" spans="1:8" ht="70.5" customHeight="1" x14ac:dyDescent="0.25">
      <c r="A16" s="97" t="s">
        <v>0</v>
      </c>
      <c r="B16" s="97" t="s">
        <v>106</v>
      </c>
      <c r="C16" s="102" t="s">
        <v>120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66.75" customHeight="1" x14ac:dyDescent="0.25">
      <c r="A18" s="99"/>
      <c r="B18" s="101"/>
      <c r="C18" s="3" t="s">
        <v>110</v>
      </c>
      <c r="D18" s="89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4">
        <v>11</v>
      </c>
      <c r="D19" s="8">
        <v>11</v>
      </c>
      <c r="E19" s="8">
        <f>D19*100/C19</f>
        <v>100</v>
      </c>
      <c r="F19" s="56">
        <f>SUM(F20:F27)</f>
        <v>13657</v>
      </c>
      <c r="G19" s="4">
        <f>SUM(G20:G27)</f>
        <v>13501</v>
      </c>
      <c r="H19" s="8">
        <f>G19*100/F19</f>
        <v>98.857728637328847</v>
      </c>
    </row>
    <row r="20" spans="1:8" ht="31.5" x14ac:dyDescent="0.25">
      <c r="A20" s="29" t="s">
        <v>2</v>
      </c>
      <c r="B20" s="34" t="s">
        <v>4</v>
      </c>
      <c r="C20" s="38">
        <v>11</v>
      </c>
      <c r="D20" s="6">
        <v>11</v>
      </c>
      <c r="E20" s="6">
        <f t="shared" ref="E20:E56" si="0">D20*100/C20</f>
        <v>100</v>
      </c>
      <c r="F20" s="21">
        <v>2717</v>
      </c>
      <c r="G20" s="5">
        <v>2725</v>
      </c>
      <c r="H20" s="6">
        <f>G20*100/F20</f>
        <v>100.29444239970556</v>
      </c>
    </row>
    <row r="21" spans="1:8" ht="31.5" x14ac:dyDescent="0.25">
      <c r="A21" s="29" t="s">
        <v>3</v>
      </c>
      <c r="B21" s="36" t="s">
        <v>5</v>
      </c>
      <c r="C21" s="38">
        <v>11</v>
      </c>
      <c r="D21" s="92">
        <v>11</v>
      </c>
      <c r="E21" s="6">
        <f t="shared" si="0"/>
        <v>100</v>
      </c>
      <c r="F21" s="21">
        <v>2717</v>
      </c>
      <c r="G21" s="5">
        <v>2627</v>
      </c>
      <c r="H21" s="6">
        <f t="shared" ref="H21:H58" si="1">G21*100/F21</f>
        <v>96.687523003312478</v>
      </c>
    </row>
    <row r="22" spans="1:8" ht="78.75" x14ac:dyDescent="0.25">
      <c r="A22" s="29" t="s">
        <v>36</v>
      </c>
      <c r="B22" s="36" t="s">
        <v>6</v>
      </c>
      <c r="C22" s="38">
        <v>11</v>
      </c>
      <c r="D22" s="35">
        <v>11</v>
      </c>
      <c r="E22" s="6">
        <f t="shared" si="0"/>
        <v>100</v>
      </c>
      <c r="F22" s="21">
        <v>2717</v>
      </c>
      <c r="G22" s="5">
        <v>2725</v>
      </c>
      <c r="H22" s="6">
        <f>G22*100/F22</f>
        <v>100.29444239970556</v>
      </c>
    </row>
    <row r="23" spans="1:8" ht="47.25" x14ac:dyDescent="0.25">
      <c r="A23" s="29" t="s">
        <v>37</v>
      </c>
      <c r="B23" s="36" t="s">
        <v>7</v>
      </c>
      <c r="C23" s="57">
        <v>0</v>
      </c>
      <c r="D23" s="38">
        <v>0</v>
      </c>
      <c r="E23" s="6">
        <v>0</v>
      </c>
      <c r="F23" s="21">
        <v>0</v>
      </c>
      <c r="G23" s="5">
        <v>0</v>
      </c>
      <c r="H23" s="6">
        <v>0</v>
      </c>
    </row>
    <row r="24" spans="1:8" ht="47.25" x14ac:dyDescent="0.25">
      <c r="A24" s="29" t="s">
        <v>38</v>
      </c>
      <c r="B24" s="36" t="s">
        <v>8</v>
      </c>
      <c r="C24" s="38">
        <v>11</v>
      </c>
      <c r="D24" s="35">
        <v>11</v>
      </c>
      <c r="E24" s="6">
        <f t="shared" si="0"/>
        <v>100</v>
      </c>
      <c r="F24" s="21">
        <v>2717</v>
      </c>
      <c r="G24" s="5">
        <v>2725</v>
      </c>
      <c r="H24" s="6">
        <f t="shared" si="1"/>
        <v>100.29444239970556</v>
      </c>
    </row>
    <row r="25" spans="1:8" ht="31.5" x14ac:dyDescent="0.25">
      <c r="A25" s="39" t="s">
        <v>39</v>
      </c>
      <c r="B25" s="36" t="s">
        <v>9</v>
      </c>
      <c r="C25" s="57">
        <v>0</v>
      </c>
      <c r="D25" s="38">
        <v>0</v>
      </c>
      <c r="E25" s="6">
        <v>0</v>
      </c>
      <c r="F25" s="21">
        <v>0</v>
      </c>
      <c r="G25" s="5">
        <v>0</v>
      </c>
      <c r="H25" s="6">
        <v>0</v>
      </c>
    </row>
    <row r="26" spans="1:8" x14ac:dyDescent="0.25">
      <c r="A26" s="39" t="s">
        <v>40</v>
      </c>
      <c r="B26" s="36" t="s">
        <v>10</v>
      </c>
      <c r="C26" s="38">
        <v>11</v>
      </c>
      <c r="D26" s="93">
        <v>11</v>
      </c>
      <c r="E26" s="6">
        <f t="shared" si="0"/>
        <v>100</v>
      </c>
      <c r="F26" s="21">
        <v>2717</v>
      </c>
      <c r="G26" s="27">
        <v>2627</v>
      </c>
      <c r="H26" s="6">
        <f t="shared" si="1"/>
        <v>96.687523003312478</v>
      </c>
    </row>
    <row r="27" spans="1:8" ht="78.75" x14ac:dyDescent="0.25">
      <c r="A27" s="40" t="s">
        <v>86</v>
      </c>
      <c r="B27" s="36" t="s">
        <v>122</v>
      </c>
      <c r="C27" s="38">
        <v>1</v>
      </c>
      <c r="D27" s="35">
        <v>1</v>
      </c>
      <c r="E27" s="6">
        <f t="shared" si="0"/>
        <v>100</v>
      </c>
      <c r="F27" s="28">
        <v>72</v>
      </c>
      <c r="G27" s="5">
        <v>72</v>
      </c>
      <c r="H27" s="6">
        <f t="shared" si="1"/>
        <v>100</v>
      </c>
    </row>
    <row r="28" spans="1:8" x14ac:dyDescent="0.25">
      <c r="A28" s="39" t="s">
        <v>42</v>
      </c>
      <c r="B28" s="30" t="s">
        <v>41</v>
      </c>
      <c r="C28" s="4">
        <v>11</v>
      </c>
      <c r="D28" s="94">
        <v>11</v>
      </c>
      <c r="E28" s="8">
        <f t="shared" si="0"/>
        <v>100</v>
      </c>
      <c r="F28" s="56">
        <f>SUM(F29:F34)</f>
        <v>8723</v>
      </c>
      <c r="G28" s="4">
        <f>SUM(G29:G34)</f>
        <v>8726</v>
      </c>
      <c r="H28" s="8">
        <f t="shared" si="1"/>
        <v>100.03439183767053</v>
      </c>
    </row>
    <row r="29" spans="1:8" ht="94.5" x14ac:dyDescent="0.25">
      <c r="A29" s="39" t="s">
        <v>43</v>
      </c>
      <c r="B29" s="41" t="s">
        <v>11</v>
      </c>
      <c r="C29" s="38">
        <v>11</v>
      </c>
      <c r="D29" s="35">
        <v>11</v>
      </c>
      <c r="E29" s="6">
        <f t="shared" si="0"/>
        <v>100</v>
      </c>
      <c r="F29" s="21">
        <v>2717</v>
      </c>
      <c r="G29" s="5">
        <v>2725</v>
      </c>
      <c r="H29" s="6">
        <f t="shared" si="1"/>
        <v>100.29444239970556</v>
      </c>
    </row>
    <row r="30" spans="1:8" ht="31.5" x14ac:dyDescent="0.25">
      <c r="A30" s="39" t="s">
        <v>44</v>
      </c>
      <c r="B30" s="42" t="s">
        <v>12</v>
      </c>
      <c r="C30" s="57">
        <v>0</v>
      </c>
      <c r="D30" s="35">
        <v>0</v>
      </c>
      <c r="E30" s="6">
        <v>0</v>
      </c>
      <c r="F30" s="21">
        <v>0</v>
      </c>
      <c r="G30" s="5">
        <v>0</v>
      </c>
      <c r="H30" s="6">
        <v>0</v>
      </c>
    </row>
    <row r="31" spans="1:8" ht="47.25" x14ac:dyDescent="0.25">
      <c r="A31" s="39" t="s">
        <v>45</v>
      </c>
      <c r="B31" s="44" t="s">
        <v>13</v>
      </c>
      <c r="C31" s="38">
        <v>11</v>
      </c>
      <c r="D31" s="35">
        <v>11</v>
      </c>
      <c r="E31" s="6">
        <f t="shared" si="0"/>
        <v>100</v>
      </c>
      <c r="F31" s="21">
        <v>2717</v>
      </c>
      <c r="G31" s="5">
        <v>2725</v>
      </c>
      <c r="H31" s="6">
        <f t="shared" si="1"/>
        <v>100.29444239970556</v>
      </c>
    </row>
    <row r="32" spans="1:8" ht="31.5" x14ac:dyDescent="0.25">
      <c r="A32" s="39" t="s">
        <v>46</v>
      </c>
      <c r="B32" s="45" t="s">
        <v>14</v>
      </c>
      <c r="C32" s="57">
        <v>0</v>
      </c>
      <c r="D32" s="6">
        <v>0</v>
      </c>
      <c r="E32" s="6">
        <v>0</v>
      </c>
      <c r="F32" s="21">
        <v>0</v>
      </c>
      <c r="G32" s="5">
        <v>0</v>
      </c>
      <c r="H32" s="6">
        <v>0</v>
      </c>
    </row>
    <row r="33" spans="1:8" ht="31.5" x14ac:dyDescent="0.25">
      <c r="A33" s="39" t="s">
        <v>47</v>
      </c>
      <c r="B33" s="41" t="s">
        <v>15</v>
      </c>
      <c r="C33" s="38">
        <v>11</v>
      </c>
      <c r="D33" s="35">
        <v>11</v>
      </c>
      <c r="E33" s="6">
        <f t="shared" si="0"/>
        <v>100</v>
      </c>
      <c r="F33" s="21">
        <v>2717</v>
      </c>
      <c r="G33" s="5">
        <v>2725</v>
      </c>
      <c r="H33" s="6">
        <f t="shared" si="1"/>
        <v>100.29444239970556</v>
      </c>
    </row>
    <row r="34" spans="1:8" ht="78.75" x14ac:dyDescent="0.25">
      <c r="A34" s="39" t="s">
        <v>48</v>
      </c>
      <c r="B34" s="45" t="s">
        <v>16</v>
      </c>
      <c r="C34" s="38">
        <v>11</v>
      </c>
      <c r="D34" s="35">
        <v>11</v>
      </c>
      <c r="E34" s="6">
        <f t="shared" si="0"/>
        <v>100</v>
      </c>
      <c r="F34" s="21">
        <v>572</v>
      </c>
      <c r="G34" s="5">
        <v>551</v>
      </c>
      <c r="H34" s="6">
        <f t="shared" si="1"/>
        <v>96.328671328671334</v>
      </c>
    </row>
    <row r="35" spans="1:8" x14ac:dyDescent="0.25">
      <c r="A35" s="39" t="s">
        <v>50</v>
      </c>
      <c r="B35" s="46" t="s">
        <v>49</v>
      </c>
      <c r="C35" s="4">
        <v>11</v>
      </c>
      <c r="D35" s="94">
        <v>11</v>
      </c>
      <c r="E35" s="8">
        <f t="shared" si="0"/>
        <v>100</v>
      </c>
      <c r="F35" s="4">
        <f>SUM(F36:F38)</f>
        <v>788</v>
      </c>
      <c r="G35" s="4">
        <f>SUM(G36:G38)</f>
        <v>783</v>
      </c>
      <c r="H35" s="8">
        <f t="shared" si="1"/>
        <v>99.365482233502533</v>
      </c>
    </row>
    <row r="36" spans="1:8" ht="47.25" x14ac:dyDescent="0.25">
      <c r="A36" s="39" t="s">
        <v>51</v>
      </c>
      <c r="B36" s="36" t="s">
        <v>17</v>
      </c>
      <c r="C36" s="57">
        <v>9</v>
      </c>
      <c r="D36" s="35">
        <v>10</v>
      </c>
      <c r="E36" s="6">
        <f t="shared" si="0"/>
        <v>111.11111111111111</v>
      </c>
      <c r="F36" s="5">
        <v>216</v>
      </c>
      <c r="G36" s="5">
        <v>232</v>
      </c>
      <c r="H36" s="6">
        <f t="shared" si="1"/>
        <v>107.4074074074074</v>
      </c>
    </row>
    <row r="37" spans="1:8" x14ac:dyDescent="0.25">
      <c r="A37" s="39" t="s">
        <v>52</v>
      </c>
      <c r="B37" s="47" t="s">
        <v>18</v>
      </c>
      <c r="C37" s="57">
        <v>11</v>
      </c>
      <c r="D37" s="35">
        <v>11</v>
      </c>
      <c r="E37" s="6">
        <f t="shared" si="0"/>
        <v>100</v>
      </c>
      <c r="F37" s="5">
        <v>572</v>
      </c>
      <c r="G37" s="11">
        <v>551</v>
      </c>
      <c r="H37" s="6">
        <f t="shared" si="1"/>
        <v>96.328671328671334</v>
      </c>
    </row>
    <row r="38" spans="1:8" ht="47.25" x14ac:dyDescent="0.25">
      <c r="A38" s="39" t="s">
        <v>53</v>
      </c>
      <c r="B38" s="48" t="s">
        <v>19</v>
      </c>
      <c r="C38" s="38">
        <v>0</v>
      </c>
      <c r="D38" s="6">
        <v>0</v>
      </c>
      <c r="E38" s="6">
        <v>0</v>
      </c>
      <c r="F38" s="5">
        <v>0</v>
      </c>
      <c r="G38" s="5">
        <v>0</v>
      </c>
      <c r="H38" s="6">
        <v>0</v>
      </c>
    </row>
    <row r="39" spans="1:8" x14ac:dyDescent="0.25">
      <c r="A39" s="39" t="s">
        <v>58</v>
      </c>
      <c r="B39" s="30" t="s">
        <v>54</v>
      </c>
      <c r="C39" s="4">
        <v>11</v>
      </c>
      <c r="D39" s="94">
        <v>11</v>
      </c>
      <c r="E39" s="8">
        <f t="shared" si="0"/>
        <v>100</v>
      </c>
      <c r="F39" s="56">
        <f>SUM(F40:F44)</f>
        <v>4389</v>
      </c>
      <c r="G39" s="4">
        <f>SUM(G40:G44)</f>
        <v>4315</v>
      </c>
      <c r="H39" s="8">
        <f t="shared" si="1"/>
        <v>98.313966735019363</v>
      </c>
    </row>
    <row r="40" spans="1:8" ht="78.75" x14ac:dyDescent="0.25">
      <c r="A40" s="39" t="s">
        <v>59</v>
      </c>
      <c r="B40" s="48" t="s">
        <v>20</v>
      </c>
      <c r="C40" s="57">
        <v>0</v>
      </c>
      <c r="D40" s="35">
        <v>0</v>
      </c>
      <c r="E40" s="6">
        <v>0</v>
      </c>
      <c r="F40" s="21">
        <v>0</v>
      </c>
      <c r="G40" s="5">
        <v>0</v>
      </c>
      <c r="H40" s="6">
        <v>0</v>
      </c>
    </row>
    <row r="41" spans="1:8" ht="78.75" x14ac:dyDescent="0.25">
      <c r="A41" s="39" t="s">
        <v>60</v>
      </c>
      <c r="B41" s="48" t="s">
        <v>21</v>
      </c>
      <c r="C41" s="58">
        <v>11</v>
      </c>
      <c r="D41" s="35">
        <v>10</v>
      </c>
      <c r="E41" s="6">
        <f t="shared" si="0"/>
        <v>90.909090909090907</v>
      </c>
      <c r="F41" s="21">
        <v>572</v>
      </c>
      <c r="G41" s="5">
        <v>530</v>
      </c>
      <c r="H41" s="6">
        <f t="shared" si="1"/>
        <v>92.657342657342653</v>
      </c>
    </row>
    <row r="42" spans="1:8" ht="31.5" x14ac:dyDescent="0.25">
      <c r="A42" s="39" t="s">
        <v>61</v>
      </c>
      <c r="B42" s="48" t="s">
        <v>22</v>
      </c>
      <c r="C42" s="58">
        <v>11</v>
      </c>
      <c r="D42" s="35">
        <v>11</v>
      </c>
      <c r="E42" s="6">
        <f t="shared" si="0"/>
        <v>100</v>
      </c>
      <c r="F42" s="21">
        <v>572</v>
      </c>
      <c r="G42" s="5">
        <v>551</v>
      </c>
      <c r="H42" s="6">
        <f t="shared" si="1"/>
        <v>96.328671328671334</v>
      </c>
    </row>
    <row r="43" spans="1:8" ht="31.5" x14ac:dyDescent="0.25">
      <c r="A43" s="39" t="s">
        <v>62</v>
      </c>
      <c r="B43" s="49" t="s">
        <v>23</v>
      </c>
      <c r="C43" s="38">
        <v>11</v>
      </c>
      <c r="D43" s="35">
        <v>11</v>
      </c>
      <c r="E43" s="6">
        <f t="shared" si="0"/>
        <v>100</v>
      </c>
      <c r="F43" s="21">
        <v>2717</v>
      </c>
      <c r="G43" s="5">
        <v>2720</v>
      </c>
      <c r="H43" s="6">
        <f t="shared" si="1"/>
        <v>100.11041589988959</v>
      </c>
    </row>
    <row r="44" spans="1:8" ht="31.5" x14ac:dyDescent="0.25">
      <c r="A44" s="39" t="s">
        <v>63</v>
      </c>
      <c r="B44" s="34" t="s">
        <v>24</v>
      </c>
      <c r="C44" s="38">
        <v>11</v>
      </c>
      <c r="D44" s="35">
        <v>11</v>
      </c>
      <c r="E44" s="6">
        <f t="shared" si="0"/>
        <v>100</v>
      </c>
      <c r="F44" s="21">
        <v>528</v>
      </c>
      <c r="G44" s="5">
        <v>514</v>
      </c>
      <c r="H44" s="6">
        <f t="shared" si="1"/>
        <v>97.348484848484844</v>
      </c>
    </row>
    <row r="45" spans="1:8" x14ac:dyDescent="0.25">
      <c r="A45" s="39" t="s">
        <v>64</v>
      </c>
      <c r="B45" s="30" t="s">
        <v>55</v>
      </c>
      <c r="C45" s="4">
        <v>10</v>
      </c>
      <c r="D45" s="94">
        <v>10</v>
      </c>
      <c r="E45" s="8">
        <f t="shared" si="0"/>
        <v>100</v>
      </c>
      <c r="F45" s="4">
        <f>SUM(F46:F48)</f>
        <v>1306</v>
      </c>
      <c r="G45" s="4">
        <f>SUM(G46:G48)</f>
        <v>1282</v>
      </c>
      <c r="H45" s="8">
        <f t="shared" si="1"/>
        <v>98.16232771822358</v>
      </c>
    </row>
    <row r="46" spans="1:8" ht="47.25" x14ac:dyDescent="0.25">
      <c r="A46" s="39" t="s">
        <v>65</v>
      </c>
      <c r="B46" s="41" t="s">
        <v>25</v>
      </c>
      <c r="C46" s="57">
        <v>10</v>
      </c>
      <c r="D46" s="35">
        <v>10</v>
      </c>
      <c r="E46" s="6">
        <f t="shared" si="0"/>
        <v>100</v>
      </c>
      <c r="F46" s="5">
        <v>1040</v>
      </c>
      <c r="G46" s="5">
        <v>1016</v>
      </c>
      <c r="H46" s="6">
        <f t="shared" si="1"/>
        <v>97.692307692307693</v>
      </c>
    </row>
    <row r="47" spans="1:8" x14ac:dyDescent="0.25">
      <c r="A47" s="39" t="s">
        <v>66</v>
      </c>
      <c r="B47" s="41" t="s">
        <v>26</v>
      </c>
      <c r="C47" s="57">
        <v>0</v>
      </c>
      <c r="D47" s="38">
        <v>0</v>
      </c>
      <c r="E47" s="6">
        <v>0</v>
      </c>
      <c r="F47" s="5">
        <v>0</v>
      </c>
      <c r="G47" s="5">
        <v>0</v>
      </c>
      <c r="H47" s="6">
        <v>0</v>
      </c>
    </row>
    <row r="48" spans="1:8" ht="63" x14ac:dyDescent="0.25">
      <c r="A48" s="39" t="s">
        <v>67</v>
      </c>
      <c r="B48" s="41" t="s">
        <v>27</v>
      </c>
      <c r="C48" s="57">
        <v>7</v>
      </c>
      <c r="D48" s="35">
        <v>7</v>
      </c>
      <c r="E48" s="6">
        <f t="shared" si="0"/>
        <v>100</v>
      </c>
      <c r="F48" s="5">
        <v>266</v>
      </c>
      <c r="G48" s="5">
        <v>266</v>
      </c>
      <c r="H48" s="6">
        <f t="shared" si="1"/>
        <v>100</v>
      </c>
    </row>
    <row r="49" spans="1:8" x14ac:dyDescent="0.25">
      <c r="A49" s="39" t="s">
        <v>68</v>
      </c>
      <c r="B49" s="30" t="s">
        <v>56</v>
      </c>
      <c r="C49" s="4">
        <v>0</v>
      </c>
      <c r="D49" s="8">
        <v>0</v>
      </c>
      <c r="E49" s="8">
        <v>0</v>
      </c>
      <c r="F49" s="4">
        <f>SUM(F50:F52)</f>
        <v>0</v>
      </c>
      <c r="G49" s="4">
        <f>SUM(G50:G52)</f>
        <v>0</v>
      </c>
      <c r="H49" s="8">
        <v>0</v>
      </c>
    </row>
    <row r="50" spans="1:8" ht="47.25" x14ac:dyDescent="0.25">
      <c r="A50" s="39" t="s">
        <v>69</v>
      </c>
      <c r="B50" s="48" t="s">
        <v>28</v>
      </c>
      <c r="C50" s="57">
        <v>0</v>
      </c>
      <c r="D50" s="35">
        <v>0</v>
      </c>
      <c r="E50" s="6">
        <v>0</v>
      </c>
      <c r="F50" s="5">
        <v>0</v>
      </c>
      <c r="G50" s="5">
        <v>0</v>
      </c>
      <c r="H50" s="6">
        <v>0</v>
      </c>
    </row>
    <row r="51" spans="1:8" ht="31.5" x14ac:dyDescent="0.25">
      <c r="A51" s="39" t="s">
        <v>70</v>
      </c>
      <c r="B51" s="36" t="s">
        <v>29</v>
      </c>
      <c r="C51" s="57">
        <v>0</v>
      </c>
      <c r="D51" s="35">
        <v>0</v>
      </c>
      <c r="E51" s="6">
        <v>0</v>
      </c>
      <c r="F51" s="5">
        <v>0</v>
      </c>
      <c r="G51" s="5">
        <v>0</v>
      </c>
      <c r="H51" s="6">
        <v>0</v>
      </c>
    </row>
    <row r="52" spans="1:8" ht="31.5" x14ac:dyDescent="0.25">
      <c r="A52" s="39" t="s">
        <v>71</v>
      </c>
      <c r="B52" s="48" t="s">
        <v>30</v>
      </c>
      <c r="C52" s="38">
        <v>0</v>
      </c>
      <c r="D52" s="35">
        <v>0</v>
      </c>
      <c r="E52" s="6">
        <v>0</v>
      </c>
      <c r="F52" s="5">
        <v>0</v>
      </c>
      <c r="G52" s="5">
        <v>0</v>
      </c>
      <c r="H52" s="6">
        <v>0</v>
      </c>
    </row>
    <row r="53" spans="1:8" ht="63" x14ac:dyDescent="0.25">
      <c r="A53" s="39" t="s">
        <v>72</v>
      </c>
      <c r="B53" s="50" t="s">
        <v>57</v>
      </c>
      <c r="C53" s="4">
        <v>11</v>
      </c>
      <c r="D53" s="94">
        <v>11</v>
      </c>
      <c r="E53" s="8">
        <f t="shared" si="0"/>
        <v>100</v>
      </c>
      <c r="F53" s="4">
        <f>SUM(F54:F57)</f>
        <v>1144</v>
      </c>
      <c r="G53" s="4">
        <f>SUM(G54:G57)</f>
        <v>1102</v>
      </c>
      <c r="H53" s="8">
        <f t="shared" si="1"/>
        <v>96.328671328671334</v>
      </c>
    </row>
    <row r="54" spans="1:8" ht="47.25" x14ac:dyDescent="0.25">
      <c r="A54" s="39" t="s">
        <v>73</v>
      </c>
      <c r="B54" s="41" t="s">
        <v>31</v>
      </c>
      <c r="C54" s="57">
        <v>0</v>
      </c>
      <c r="D54" s="35">
        <v>0</v>
      </c>
      <c r="E54" s="6">
        <v>0</v>
      </c>
      <c r="F54" s="5">
        <v>0</v>
      </c>
      <c r="G54" s="5">
        <v>0</v>
      </c>
      <c r="H54" s="6">
        <v>0</v>
      </c>
    </row>
    <row r="55" spans="1:8" ht="31.5" x14ac:dyDescent="0.25">
      <c r="A55" s="39" t="s">
        <v>74</v>
      </c>
      <c r="B55" s="41" t="s">
        <v>32</v>
      </c>
      <c r="C55" s="57">
        <v>11</v>
      </c>
      <c r="D55" s="35">
        <v>11</v>
      </c>
      <c r="E55" s="6">
        <f t="shared" si="0"/>
        <v>100</v>
      </c>
      <c r="F55" s="5">
        <v>572</v>
      </c>
      <c r="G55" s="5">
        <v>551</v>
      </c>
      <c r="H55" s="6">
        <f t="shared" si="1"/>
        <v>96.328671328671334</v>
      </c>
    </row>
    <row r="56" spans="1:8" ht="31.5" x14ac:dyDescent="0.25">
      <c r="A56" s="39" t="s">
        <v>75</v>
      </c>
      <c r="B56" s="41" t="s">
        <v>33</v>
      </c>
      <c r="C56" s="57">
        <v>11</v>
      </c>
      <c r="D56" s="35">
        <v>11</v>
      </c>
      <c r="E56" s="6">
        <f t="shared" si="0"/>
        <v>100</v>
      </c>
      <c r="F56" s="5">
        <v>572</v>
      </c>
      <c r="G56" s="5">
        <v>551</v>
      </c>
      <c r="H56" s="6">
        <f t="shared" si="1"/>
        <v>96.328671328671334</v>
      </c>
    </row>
    <row r="57" spans="1:8" ht="31.5" x14ac:dyDescent="0.25">
      <c r="A57" s="39" t="s">
        <v>76</v>
      </c>
      <c r="B57" s="41" t="s">
        <v>34</v>
      </c>
      <c r="C57" s="57">
        <v>0</v>
      </c>
      <c r="D57" s="35">
        <v>0</v>
      </c>
      <c r="E57" s="6">
        <v>0</v>
      </c>
      <c r="F57" s="5">
        <v>0</v>
      </c>
      <c r="G57" s="5">
        <v>0</v>
      </c>
      <c r="H57" s="6">
        <v>0</v>
      </c>
    </row>
    <row r="58" spans="1:8" ht="29.25" customHeight="1" x14ac:dyDescent="0.25">
      <c r="A58" s="39"/>
      <c r="B58" s="51" t="s">
        <v>115</v>
      </c>
      <c r="C58" s="5"/>
      <c r="D58" s="6"/>
      <c r="E58" s="5"/>
      <c r="F58" s="52">
        <f>SUM(F19,F28,F35,F39,F45,F49,F53)</f>
        <v>30007</v>
      </c>
      <c r="G58" s="52">
        <f>SUM(G19,G28,G35,G39,G45,G49,G53)</f>
        <v>29709</v>
      </c>
      <c r="H58" s="8">
        <f t="shared" si="1"/>
        <v>99.006898390375582</v>
      </c>
    </row>
    <row r="59" spans="1:8" x14ac:dyDescent="0.25">
      <c r="B59" s="53"/>
      <c r="F59" s="54"/>
      <c r="G59" s="55"/>
    </row>
    <row r="66" spans="4:4" s="7" customFormat="1" x14ac:dyDescent="0.25">
      <c r="D66" s="95"/>
    </row>
    <row r="67" spans="4:4" s="7" customFormat="1" x14ac:dyDescent="0.25">
      <c r="D67" s="95"/>
    </row>
    <row r="69" spans="4:4" s="7" customFormat="1" x14ac:dyDescent="0.25">
      <c r="D69" s="95"/>
    </row>
    <row r="70" spans="4:4" s="7" customFormat="1" x14ac:dyDescent="0.25">
      <c r="D70" s="95"/>
    </row>
    <row r="71" spans="4:4" s="7" customFormat="1" x14ac:dyDescent="0.25">
      <c r="D71" s="95"/>
    </row>
    <row r="72" spans="4:4" s="7" customFormat="1" x14ac:dyDescent="0.25">
      <c r="D72" s="95"/>
    </row>
    <row r="73" spans="4:4" s="7" customFormat="1" x14ac:dyDescent="0.25">
      <c r="D73" s="95"/>
    </row>
    <row r="75" spans="4:4" s="7" customFormat="1" x14ac:dyDescent="0.25">
      <c r="D75" s="95"/>
    </row>
    <row r="76" spans="4:4" s="7" customFormat="1" x14ac:dyDescent="0.25">
      <c r="D76" s="95"/>
    </row>
    <row r="77" spans="4:4" s="7" customFormat="1" x14ac:dyDescent="0.25">
      <c r="D77" s="95"/>
    </row>
    <row r="78" spans="4:4" s="7" customFormat="1" x14ac:dyDescent="0.25">
      <c r="D78" s="95"/>
    </row>
    <row r="79" spans="4:4" s="7" customFormat="1" x14ac:dyDescent="0.25">
      <c r="D79" s="95"/>
    </row>
    <row r="80" spans="4:4" s="7" customFormat="1" x14ac:dyDescent="0.25">
      <c r="D80" s="95"/>
    </row>
    <row r="81" spans="4:4" s="7" customFormat="1" x14ac:dyDescent="0.25">
      <c r="D81" s="95"/>
    </row>
    <row r="82" spans="4:4" s="7" customFormat="1" x14ac:dyDescent="0.25">
      <c r="D82" s="95"/>
    </row>
    <row r="83" spans="4:4" s="7" customFormat="1" x14ac:dyDescent="0.25">
      <c r="D83" s="95"/>
    </row>
    <row r="84" spans="4:4" s="7" customFormat="1" x14ac:dyDescent="0.25">
      <c r="D84" s="95"/>
    </row>
    <row r="85" spans="4:4" s="7" customFormat="1" x14ac:dyDescent="0.25">
      <c r="D85" s="95"/>
    </row>
    <row r="86" spans="4:4" s="7" customFormat="1" x14ac:dyDescent="0.25">
      <c r="D86" s="95"/>
    </row>
    <row r="87" spans="4:4" s="7" customFormat="1" x14ac:dyDescent="0.25">
      <c r="D87" s="95"/>
    </row>
    <row r="88" spans="4:4" s="7" customFormat="1" x14ac:dyDescent="0.25">
      <c r="D88" s="95"/>
    </row>
    <row r="89" spans="4:4" s="7" customFormat="1" x14ac:dyDescent="0.25">
      <c r="D89" s="95"/>
    </row>
    <row r="90" spans="4:4" s="7" customFormat="1" x14ac:dyDescent="0.25">
      <c r="D90" s="95"/>
    </row>
    <row r="91" spans="4:4" s="7" customFormat="1" x14ac:dyDescent="0.25">
      <c r="D91" s="95"/>
    </row>
    <row r="92" spans="4:4" s="7" customFormat="1" x14ac:dyDescent="0.25">
      <c r="D92" s="95"/>
    </row>
    <row r="93" spans="4:4" s="7" customFormat="1" x14ac:dyDescent="0.25">
      <c r="D93" s="95"/>
    </row>
    <row r="94" spans="4:4" s="7" customFormat="1" x14ac:dyDescent="0.25">
      <c r="D94" s="95"/>
    </row>
    <row r="95" spans="4:4" s="7" customFormat="1" x14ac:dyDescent="0.25">
      <c r="D95" s="95"/>
    </row>
    <row r="96" spans="4:4" s="7" customFormat="1" x14ac:dyDescent="0.25">
      <c r="D96" s="95"/>
    </row>
    <row r="97" spans="4:4" s="7" customFormat="1" x14ac:dyDescent="0.25">
      <c r="D97" s="95"/>
    </row>
    <row r="98" spans="4:4" s="7" customFormat="1" x14ac:dyDescent="0.25">
      <c r="D98" s="95"/>
    </row>
    <row r="99" spans="4:4" s="7" customFormat="1" x14ac:dyDescent="0.25">
      <c r="D99" s="95"/>
    </row>
    <row r="100" spans="4:4" s="7" customFormat="1" x14ac:dyDescent="0.25">
      <c r="D100" s="95"/>
    </row>
    <row r="101" spans="4:4" s="7" customFormat="1" x14ac:dyDescent="0.25">
      <c r="D101" s="95"/>
    </row>
    <row r="102" spans="4:4" s="7" customFormat="1" x14ac:dyDescent="0.25">
      <c r="D102" s="95"/>
    </row>
    <row r="103" spans="4:4" s="7" customFormat="1" x14ac:dyDescent="0.25">
      <c r="D103" s="95"/>
    </row>
    <row r="104" spans="4:4" s="7" customFormat="1" x14ac:dyDescent="0.25">
      <c r="D104" s="95"/>
    </row>
    <row r="105" spans="4:4" s="7" customFormat="1" x14ac:dyDescent="0.25">
      <c r="D105" s="95"/>
    </row>
    <row r="106" spans="4:4" s="7" customFormat="1" x14ac:dyDescent="0.25">
      <c r="D106" s="95"/>
    </row>
    <row r="107" spans="4:4" s="7" customFormat="1" x14ac:dyDescent="0.25">
      <c r="D107" s="95"/>
    </row>
    <row r="108" spans="4:4" s="7" customFormat="1" x14ac:dyDescent="0.25">
      <c r="D108" s="95"/>
    </row>
    <row r="109" spans="4:4" s="7" customFormat="1" x14ac:dyDescent="0.25">
      <c r="D109" s="95"/>
    </row>
    <row r="110" spans="4:4" s="7" customFormat="1" x14ac:dyDescent="0.25">
      <c r="D110" s="95"/>
    </row>
    <row r="111" spans="4:4" s="7" customFormat="1" x14ac:dyDescent="0.25">
      <c r="D111" s="95"/>
    </row>
    <row r="112" spans="4:4" s="7" customFormat="1" x14ac:dyDescent="0.25">
      <c r="D112" s="95"/>
    </row>
    <row r="113" spans="4:4" s="7" customFormat="1" x14ac:dyDescent="0.25">
      <c r="D113" s="95"/>
    </row>
    <row r="114" spans="4:4" s="7" customFormat="1" x14ac:dyDescent="0.25">
      <c r="D114" s="95"/>
    </row>
    <row r="115" spans="4:4" s="7" customFormat="1" x14ac:dyDescent="0.25">
      <c r="D115" s="95"/>
    </row>
    <row r="116" spans="4:4" s="7" customFormat="1" x14ac:dyDescent="0.25">
      <c r="D116" s="95"/>
    </row>
    <row r="117" spans="4:4" s="7" customFormat="1" x14ac:dyDescent="0.25">
      <c r="D117" s="95"/>
    </row>
    <row r="118" spans="4:4" s="7" customFormat="1" x14ac:dyDescent="0.25">
      <c r="D118" s="95"/>
    </row>
    <row r="119" spans="4:4" s="7" customFormat="1" x14ac:dyDescent="0.25">
      <c r="D119" s="95"/>
    </row>
    <row r="120" spans="4:4" s="7" customFormat="1" x14ac:dyDescent="0.25">
      <c r="D120" s="95"/>
    </row>
    <row r="121" spans="4:4" s="7" customFormat="1" x14ac:dyDescent="0.25">
      <c r="D121" s="95"/>
    </row>
    <row r="122" spans="4:4" s="7" customFormat="1" x14ac:dyDescent="0.25">
      <c r="D122" s="95"/>
    </row>
  </sheetData>
  <mergeCells count="18"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  <mergeCell ref="A12:H12"/>
    <mergeCell ref="A14:H14"/>
    <mergeCell ref="A16:A18"/>
    <mergeCell ref="B16:B18"/>
    <mergeCell ref="C16:H16"/>
    <mergeCell ref="C17:E17"/>
    <mergeCell ref="F17:H17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rowBreaks count="1" manualBreakCount="1">
    <brk id="9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1"/>
  <sheetViews>
    <sheetView view="pageBreakPreview" topLeftCell="A55" zoomScaleNormal="100" zoomScaleSheetLayoutView="100" workbookViewId="0">
      <selection activeCell="F57" sqref="F57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2"/>
      <c r="D1" s="2"/>
      <c r="E1" s="2"/>
    </row>
    <row r="2" spans="1:8" x14ac:dyDescent="0.25">
      <c r="C2" s="7"/>
      <c r="D2" s="19"/>
      <c r="E2" s="2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C4" s="2"/>
      <c r="D4" s="109"/>
      <c r="E4" s="109"/>
      <c r="G4" s="109" t="s">
        <v>98</v>
      </c>
      <c r="H4" s="109"/>
    </row>
    <row r="5" spans="1:8" x14ac:dyDescent="0.25">
      <c r="C5" s="2"/>
      <c r="D5" s="109"/>
      <c r="E5" s="109"/>
      <c r="G5" s="109" t="s">
        <v>99</v>
      </c>
      <c r="H5" s="109"/>
    </row>
    <row r="6" spans="1:8" x14ac:dyDescent="0.25">
      <c r="C6" s="2"/>
      <c r="D6" s="109"/>
      <c r="E6" s="109"/>
      <c r="G6" s="109" t="s">
        <v>100</v>
      </c>
      <c r="H6" s="109"/>
    </row>
    <row r="7" spans="1:8" x14ac:dyDescent="0.25">
      <c r="C7" s="2"/>
      <c r="D7" s="2"/>
      <c r="E7" s="2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22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20"/>
      <c r="E13" s="20"/>
      <c r="F13" s="20"/>
      <c r="G13" s="20"/>
      <c r="H13" s="20"/>
    </row>
    <row r="14" spans="1:8" x14ac:dyDescent="0.25">
      <c r="A14" s="96" t="s">
        <v>116</v>
      </c>
      <c r="B14" s="96"/>
      <c r="C14" s="96"/>
      <c r="D14" s="96"/>
      <c r="E14" s="96"/>
      <c r="F14" s="96"/>
      <c r="G14" s="96"/>
      <c r="H14" s="96"/>
    </row>
    <row r="15" spans="1:8" x14ac:dyDescent="0.25">
      <c r="C15" s="2"/>
      <c r="D15" s="2"/>
      <c r="E15" s="2"/>
    </row>
    <row r="16" spans="1:8" ht="68.25" customHeight="1" x14ac:dyDescent="0.25">
      <c r="A16" s="97" t="s">
        <v>0</v>
      </c>
      <c r="B16" s="97" t="s">
        <v>106</v>
      </c>
      <c r="C16" s="102" t="s">
        <v>107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78.75" x14ac:dyDescent="0.25">
      <c r="A18" s="99"/>
      <c r="B18" s="101"/>
      <c r="C18" s="3" t="s">
        <v>110</v>
      </c>
      <c r="D18" s="3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75</v>
      </c>
      <c r="D19" s="33">
        <v>80</v>
      </c>
      <c r="E19" s="33">
        <f>D19*100/C19</f>
        <v>106.66666666666667</v>
      </c>
      <c r="F19" s="84">
        <f>SUM(F20:F30)</f>
        <v>33296</v>
      </c>
      <c r="G19" s="33">
        <f>SUM(G20:G30)</f>
        <v>30454</v>
      </c>
      <c r="H19" s="8">
        <f>G19*100/F19</f>
        <v>91.464440172993747</v>
      </c>
    </row>
    <row r="20" spans="1:8" ht="78.75" x14ac:dyDescent="0.25">
      <c r="A20" s="29" t="s">
        <v>2</v>
      </c>
      <c r="B20" s="34" t="s">
        <v>77</v>
      </c>
      <c r="C20" s="59">
        <v>75</v>
      </c>
      <c r="D20" s="6">
        <v>80</v>
      </c>
      <c r="E20" s="6">
        <f>D20*100/C20</f>
        <v>106.66666666666667</v>
      </c>
      <c r="F20" s="60">
        <v>8892</v>
      </c>
      <c r="G20" s="6">
        <v>7803</v>
      </c>
      <c r="H20" s="6">
        <f>G20*100/F20</f>
        <v>87.753036437246962</v>
      </c>
    </row>
    <row r="21" spans="1:8" ht="20.25" customHeight="1" x14ac:dyDescent="0.25">
      <c r="A21" s="29" t="s">
        <v>3</v>
      </c>
      <c r="B21" s="36" t="s">
        <v>78</v>
      </c>
      <c r="C21" s="59">
        <v>68</v>
      </c>
      <c r="D21" s="6">
        <v>76</v>
      </c>
      <c r="E21" s="6">
        <f t="shared" ref="E21:E55" si="0">D21*100/C21</f>
        <v>111.76470588235294</v>
      </c>
      <c r="F21" s="60">
        <v>7072</v>
      </c>
      <c r="G21" s="6">
        <v>6673</v>
      </c>
      <c r="H21" s="6">
        <f t="shared" ref="H21:H22" si="1">G21*100/F21</f>
        <v>94.358031674208149</v>
      </c>
    </row>
    <row r="22" spans="1:8" ht="47.25" x14ac:dyDescent="0.25">
      <c r="A22" s="29" t="s">
        <v>36</v>
      </c>
      <c r="B22" s="36" t="s">
        <v>79</v>
      </c>
      <c r="C22" s="59">
        <v>60</v>
      </c>
      <c r="D22" s="6">
        <v>59</v>
      </c>
      <c r="E22" s="6">
        <f t="shared" si="0"/>
        <v>98.333333333333329</v>
      </c>
      <c r="F22" s="60">
        <v>2160</v>
      </c>
      <c r="G22" s="6">
        <v>1927</v>
      </c>
      <c r="H22" s="6">
        <f t="shared" si="1"/>
        <v>89.212962962962962</v>
      </c>
    </row>
    <row r="23" spans="1:8" ht="47.25" x14ac:dyDescent="0.25">
      <c r="A23" s="29" t="s">
        <v>37</v>
      </c>
      <c r="B23" s="36" t="s">
        <v>80</v>
      </c>
      <c r="C23" s="59">
        <v>0</v>
      </c>
      <c r="D23" s="5">
        <v>0</v>
      </c>
      <c r="E23" s="6">
        <v>0</v>
      </c>
      <c r="F23" s="1">
        <v>0</v>
      </c>
      <c r="G23" s="5">
        <v>0</v>
      </c>
      <c r="H23" s="6">
        <v>0</v>
      </c>
    </row>
    <row r="24" spans="1:8" ht="63" x14ac:dyDescent="0.25">
      <c r="A24" s="29" t="s">
        <v>38</v>
      </c>
      <c r="B24" s="36" t="s">
        <v>81</v>
      </c>
      <c r="C24" s="59">
        <v>0</v>
      </c>
      <c r="D24" s="5">
        <v>0</v>
      </c>
      <c r="E24" s="6">
        <v>0</v>
      </c>
      <c r="F24" s="1">
        <v>0</v>
      </c>
      <c r="G24" s="5">
        <v>0</v>
      </c>
      <c r="H24" s="6">
        <v>0</v>
      </c>
    </row>
    <row r="25" spans="1:8" ht="31.5" x14ac:dyDescent="0.25">
      <c r="A25" s="39" t="s">
        <v>39</v>
      </c>
      <c r="B25" s="34" t="s">
        <v>82</v>
      </c>
      <c r="C25" s="59">
        <v>0</v>
      </c>
      <c r="D25" s="5">
        <v>0</v>
      </c>
      <c r="E25" s="6">
        <v>0</v>
      </c>
      <c r="F25" s="1">
        <v>0</v>
      </c>
      <c r="G25" s="5">
        <v>0</v>
      </c>
      <c r="H25" s="6">
        <v>0</v>
      </c>
    </row>
    <row r="26" spans="1:8" ht="31.5" x14ac:dyDescent="0.25">
      <c r="A26" s="39" t="s">
        <v>40</v>
      </c>
      <c r="B26" s="36" t="s">
        <v>83</v>
      </c>
      <c r="C26" s="59">
        <v>0</v>
      </c>
      <c r="D26" s="5">
        <v>0</v>
      </c>
      <c r="E26" s="6">
        <v>0</v>
      </c>
      <c r="F26" s="1">
        <v>0</v>
      </c>
      <c r="G26" s="5">
        <v>0</v>
      </c>
      <c r="H26" s="6">
        <v>0</v>
      </c>
    </row>
    <row r="27" spans="1:8" x14ac:dyDescent="0.25">
      <c r="A27" s="39" t="s">
        <v>86</v>
      </c>
      <c r="B27" s="36" t="s">
        <v>84</v>
      </c>
      <c r="C27" s="59">
        <v>68</v>
      </c>
      <c r="D27" s="6">
        <v>63</v>
      </c>
      <c r="E27" s="6">
        <f t="shared" si="0"/>
        <v>92.647058823529406</v>
      </c>
      <c r="F27" s="60">
        <v>1632</v>
      </c>
      <c r="G27" s="6">
        <v>1458</v>
      </c>
      <c r="H27" s="6">
        <f>G27*100/F27</f>
        <v>89.338235294117652</v>
      </c>
    </row>
    <row r="28" spans="1:8" ht="47.25" x14ac:dyDescent="0.25">
      <c r="A28" s="39" t="s">
        <v>87</v>
      </c>
      <c r="B28" s="36" t="s">
        <v>8</v>
      </c>
      <c r="C28" s="59">
        <v>55</v>
      </c>
      <c r="D28" s="6">
        <v>57</v>
      </c>
      <c r="E28" s="6">
        <f t="shared" si="0"/>
        <v>103.63636363636364</v>
      </c>
      <c r="F28" s="60">
        <v>7040</v>
      </c>
      <c r="G28" s="6">
        <v>6387</v>
      </c>
      <c r="H28" s="6">
        <f t="shared" ref="H28:H61" si="2">G28*100/F28</f>
        <v>90.724431818181813</v>
      </c>
    </row>
    <row r="29" spans="1:8" ht="31.5" x14ac:dyDescent="0.25">
      <c r="A29" s="39" t="s">
        <v>88</v>
      </c>
      <c r="B29" s="36" t="s">
        <v>85</v>
      </c>
      <c r="C29" s="1">
        <v>0</v>
      </c>
      <c r="D29" s="6">
        <v>0</v>
      </c>
      <c r="E29" s="6">
        <v>0</v>
      </c>
      <c r="F29" s="60">
        <v>0</v>
      </c>
      <c r="G29" s="6">
        <v>0</v>
      </c>
      <c r="H29" s="6">
        <v>0</v>
      </c>
    </row>
    <row r="30" spans="1:8" x14ac:dyDescent="0.25">
      <c r="A30" s="39" t="s">
        <v>89</v>
      </c>
      <c r="B30" s="36" t="s">
        <v>10</v>
      </c>
      <c r="C30" s="1">
        <v>50</v>
      </c>
      <c r="D30" s="6">
        <v>55</v>
      </c>
      <c r="E30" s="6">
        <f t="shared" si="0"/>
        <v>110</v>
      </c>
      <c r="F30" s="60">
        <v>6500</v>
      </c>
      <c r="G30" s="6">
        <v>6206</v>
      </c>
      <c r="H30" s="6">
        <f t="shared" si="2"/>
        <v>95.476923076923072</v>
      </c>
    </row>
    <row r="31" spans="1:8" x14ac:dyDescent="0.25">
      <c r="A31" s="39" t="s">
        <v>42</v>
      </c>
      <c r="B31" s="30" t="s">
        <v>41</v>
      </c>
      <c r="C31" s="4">
        <v>75</v>
      </c>
      <c r="D31" s="8">
        <v>73</v>
      </c>
      <c r="E31" s="8">
        <f t="shared" si="0"/>
        <v>97.333333333333329</v>
      </c>
      <c r="F31" s="31">
        <f>SUM(F32:F37)</f>
        <v>17820</v>
      </c>
      <c r="G31" s="33">
        <f>SUM(G32:G37)</f>
        <v>16610</v>
      </c>
      <c r="H31" s="8">
        <f t="shared" si="2"/>
        <v>93.209876543209873</v>
      </c>
    </row>
    <row r="32" spans="1:8" ht="94.5" x14ac:dyDescent="0.25">
      <c r="A32" s="39" t="s">
        <v>43</v>
      </c>
      <c r="B32" s="41" t="s">
        <v>11</v>
      </c>
      <c r="C32" s="18">
        <v>60</v>
      </c>
      <c r="D32" s="6">
        <v>63</v>
      </c>
      <c r="E32" s="6">
        <f t="shared" si="0"/>
        <v>105</v>
      </c>
      <c r="F32" s="60">
        <v>7800</v>
      </c>
      <c r="G32" s="6">
        <v>6716</v>
      </c>
      <c r="H32" s="6">
        <f t="shared" si="2"/>
        <v>86.102564102564102</v>
      </c>
    </row>
    <row r="33" spans="1:8" ht="31.5" x14ac:dyDescent="0.25">
      <c r="A33" s="39" t="s">
        <v>44</v>
      </c>
      <c r="B33" s="42" t="s">
        <v>12</v>
      </c>
      <c r="C33" s="16">
        <v>0</v>
      </c>
      <c r="D33" s="5">
        <v>0</v>
      </c>
      <c r="E33" s="6">
        <v>0</v>
      </c>
      <c r="F33" s="1">
        <v>0</v>
      </c>
      <c r="G33" s="5">
        <v>0</v>
      </c>
      <c r="H33" s="6">
        <v>0</v>
      </c>
    </row>
    <row r="34" spans="1:8" ht="47.25" x14ac:dyDescent="0.25">
      <c r="A34" s="39" t="s">
        <v>45</v>
      </c>
      <c r="B34" s="44" t="s">
        <v>13</v>
      </c>
      <c r="C34" s="18">
        <v>75</v>
      </c>
      <c r="D34" s="6">
        <v>73</v>
      </c>
      <c r="E34" s="6">
        <f t="shared" si="0"/>
        <v>97.333333333333329</v>
      </c>
      <c r="F34" s="60">
        <v>7020</v>
      </c>
      <c r="G34" s="6">
        <v>7088</v>
      </c>
      <c r="H34" s="6">
        <f t="shared" si="2"/>
        <v>100.96866096866097</v>
      </c>
    </row>
    <row r="35" spans="1:8" ht="31.5" x14ac:dyDescent="0.25">
      <c r="A35" s="39" t="s">
        <v>46</v>
      </c>
      <c r="B35" s="45" t="s">
        <v>14</v>
      </c>
      <c r="C35" s="18">
        <v>45</v>
      </c>
      <c r="D35" s="6">
        <v>44</v>
      </c>
      <c r="E35" s="6">
        <f t="shared" si="0"/>
        <v>97.777777777777771</v>
      </c>
      <c r="F35" s="60">
        <v>2340</v>
      </c>
      <c r="G35" s="6">
        <v>2179</v>
      </c>
      <c r="H35" s="6">
        <f t="shared" si="2"/>
        <v>93.119658119658126</v>
      </c>
    </row>
    <row r="36" spans="1:8" ht="31.5" x14ac:dyDescent="0.25">
      <c r="A36" s="39" t="s">
        <v>47</v>
      </c>
      <c r="B36" s="41" t="s">
        <v>15</v>
      </c>
      <c r="C36" s="18">
        <v>0</v>
      </c>
      <c r="D36" s="5">
        <v>0</v>
      </c>
      <c r="E36" s="6">
        <v>0</v>
      </c>
      <c r="F36" s="1">
        <v>0</v>
      </c>
      <c r="G36" s="5">
        <v>0</v>
      </c>
      <c r="H36" s="6">
        <v>0</v>
      </c>
    </row>
    <row r="37" spans="1:8" ht="78.75" x14ac:dyDescent="0.25">
      <c r="A37" s="39" t="s">
        <v>48</v>
      </c>
      <c r="B37" s="45" t="s">
        <v>16</v>
      </c>
      <c r="C37" s="16">
        <v>55</v>
      </c>
      <c r="D37" s="6">
        <v>52</v>
      </c>
      <c r="E37" s="6">
        <f t="shared" si="0"/>
        <v>94.545454545454547</v>
      </c>
      <c r="F37" s="60">
        <v>660</v>
      </c>
      <c r="G37" s="6">
        <v>627</v>
      </c>
      <c r="H37" s="6">
        <f t="shared" si="2"/>
        <v>95</v>
      </c>
    </row>
    <row r="38" spans="1:8" x14ac:dyDescent="0.25">
      <c r="A38" s="39" t="s">
        <v>50</v>
      </c>
      <c r="B38" s="46" t="s">
        <v>49</v>
      </c>
      <c r="C38" s="4">
        <v>75</v>
      </c>
      <c r="D38" s="8">
        <v>75</v>
      </c>
      <c r="E38" s="8">
        <f t="shared" si="0"/>
        <v>100</v>
      </c>
      <c r="F38" s="31">
        <f>SUM(F39:F41)</f>
        <v>900</v>
      </c>
      <c r="G38" s="33">
        <f>SUM(G40)</f>
        <v>902</v>
      </c>
      <c r="H38" s="8">
        <f t="shared" si="2"/>
        <v>100.22222222222223</v>
      </c>
    </row>
    <row r="39" spans="1:8" ht="47.25" x14ac:dyDescent="0.25">
      <c r="A39" s="39" t="s">
        <v>51</v>
      </c>
      <c r="B39" s="36" t="s">
        <v>17</v>
      </c>
      <c r="C39" s="59">
        <v>0</v>
      </c>
      <c r="D39" s="5">
        <v>0</v>
      </c>
      <c r="E39" s="6">
        <v>0</v>
      </c>
      <c r="F39" s="1">
        <v>0</v>
      </c>
      <c r="G39" s="5">
        <v>0</v>
      </c>
      <c r="H39" s="6">
        <v>0</v>
      </c>
    </row>
    <row r="40" spans="1:8" x14ac:dyDescent="0.25">
      <c r="A40" s="39" t="s">
        <v>52</v>
      </c>
      <c r="B40" s="47" t="s">
        <v>18</v>
      </c>
      <c r="C40" s="18">
        <v>75</v>
      </c>
      <c r="D40" s="6">
        <v>75</v>
      </c>
      <c r="E40" s="6">
        <f t="shared" si="0"/>
        <v>100</v>
      </c>
      <c r="F40" s="60">
        <v>900</v>
      </c>
      <c r="G40" s="6">
        <v>902</v>
      </c>
      <c r="H40" s="6">
        <f t="shared" si="2"/>
        <v>100.22222222222223</v>
      </c>
    </row>
    <row r="41" spans="1:8" ht="47.25" x14ac:dyDescent="0.25">
      <c r="A41" s="39" t="s">
        <v>53</v>
      </c>
      <c r="B41" s="48" t="s">
        <v>19</v>
      </c>
      <c r="C41" s="1">
        <v>0</v>
      </c>
      <c r="D41" s="5">
        <v>0</v>
      </c>
      <c r="E41" s="6">
        <v>0</v>
      </c>
      <c r="F41" s="1">
        <v>0</v>
      </c>
      <c r="G41" s="5">
        <v>0</v>
      </c>
      <c r="H41" s="6">
        <v>0</v>
      </c>
    </row>
    <row r="42" spans="1:8" x14ac:dyDescent="0.25">
      <c r="A42" s="39" t="s">
        <v>58</v>
      </c>
      <c r="B42" s="30" t="s">
        <v>54</v>
      </c>
      <c r="C42" s="31">
        <f>SUM(C43:C47)</f>
        <v>0</v>
      </c>
      <c r="D42" s="31">
        <f>SUM(D43:D47)</f>
        <v>0</v>
      </c>
      <c r="E42" s="31">
        <f>SUM(E43:E47)</f>
        <v>0</v>
      </c>
      <c r="F42" s="31">
        <f>SUM(F43:F47)</f>
        <v>0</v>
      </c>
      <c r="G42" s="31">
        <f>SUM(G43:G47)</f>
        <v>0</v>
      </c>
      <c r="H42" s="8">
        <v>0</v>
      </c>
    </row>
    <row r="43" spans="1:8" ht="78.75" x14ac:dyDescent="0.25">
      <c r="A43" s="39" t="s">
        <v>59</v>
      </c>
      <c r="B43" s="48" t="s">
        <v>20</v>
      </c>
      <c r="C43" s="1">
        <v>0</v>
      </c>
      <c r="D43" s="1">
        <v>0</v>
      </c>
      <c r="E43" s="1">
        <v>0</v>
      </c>
      <c r="F43" s="1">
        <v>0</v>
      </c>
      <c r="G43" s="5">
        <v>0</v>
      </c>
      <c r="H43" s="6">
        <v>0</v>
      </c>
    </row>
    <row r="44" spans="1:8" ht="78.75" x14ac:dyDescent="0.25">
      <c r="A44" s="39" t="s">
        <v>60</v>
      </c>
      <c r="B44" s="48" t="s">
        <v>21</v>
      </c>
      <c r="C44" s="1">
        <v>0</v>
      </c>
      <c r="D44" s="1">
        <v>0</v>
      </c>
      <c r="E44" s="1">
        <v>0</v>
      </c>
      <c r="F44" s="1">
        <v>0</v>
      </c>
      <c r="G44" s="5">
        <v>0</v>
      </c>
      <c r="H44" s="6">
        <v>0</v>
      </c>
    </row>
    <row r="45" spans="1:8" ht="31.5" x14ac:dyDescent="0.25">
      <c r="A45" s="39" t="s">
        <v>61</v>
      </c>
      <c r="B45" s="48" t="s">
        <v>22</v>
      </c>
      <c r="C45" s="1">
        <v>0</v>
      </c>
      <c r="D45" s="1">
        <v>0</v>
      </c>
      <c r="E45" s="1">
        <v>0</v>
      </c>
      <c r="F45" s="1">
        <v>0</v>
      </c>
      <c r="G45" s="5">
        <v>0</v>
      </c>
      <c r="H45" s="6">
        <v>0</v>
      </c>
    </row>
    <row r="46" spans="1:8" ht="31.5" x14ac:dyDescent="0.25">
      <c r="A46" s="39" t="s">
        <v>62</v>
      </c>
      <c r="B46" s="49" t="s">
        <v>23</v>
      </c>
      <c r="C46" s="1">
        <v>0</v>
      </c>
      <c r="D46" s="1">
        <v>0</v>
      </c>
      <c r="E46" s="1">
        <v>0</v>
      </c>
      <c r="F46" s="1">
        <v>0</v>
      </c>
      <c r="G46" s="5">
        <v>0</v>
      </c>
      <c r="H46" s="6">
        <v>0</v>
      </c>
    </row>
    <row r="47" spans="1:8" ht="31.5" x14ac:dyDescent="0.25">
      <c r="A47" s="39" t="s">
        <v>63</v>
      </c>
      <c r="B47" s="34" t="s">
        <v>24</v>
      </c>
      <c r="C47" s="1">
        <v>0</v>
      </c>
      <c r="D47" s="1">
        <v>0</v>
      </c>
      <c r="E47" s="1">
        <v>0</v>
      </c>
      <c r="F47" s="1">
        <v>0</v>
      </c>
      <c r="G47" s="5">
        <v>0</v>
      </c>
      <c r="H47" s="6">
        <v>0</v>
      </c>
    </row>
    <row r="48" spans="1:8" x14ac:dyDescent="0.25">
      <c r="A48" s="39" t="s">
        <v>64</v>
      </c>
      <c r="B48" s="30" t="s">
        <v>55</v>
      </c>
      <c r="C48" s="31">
        <f>SUM(C49:C51)</f>
        <v>0</v>
      </c>
      <c r="D48" s="31">
        <f>SUM(D49:D51)</f>
        <v>0</v>
      </c>
      <c r="E48" s="8">
        <v>0</v>
      </c>
      <c r="F48" s="31">
        <f>SUM(F49:F51)</f>
        <v>0</v>
      </c>
      <c r="G48" s="31">
        <f>SUM(G49:G51)</f>
        <v>0</v>
      </c>
      <c r="H48" s="8">
        <v>0</v>
      </c>
    </row>
    <row r="49" spans="1:8" ht="47.25" x14ac:dyDescent="0.25">
      <c r="A49" s="39" t="s">
        <v>65</v>
      </c>
      <c r="B49" s="41" t="s">
        <v>25</v>
      </c>
      <c r="C49" s="1">
        <v>0</v>
      </c>
      <c r="D49" s="1">
        <v>0</v>
      </c>
      <c r="E49" s="6">
        <v>0</v>
      </c>
      <c r="F49" s="1">
        <v>0</v>
      </c>
      <c r="G49" s="5">
        <v>0</v>
      </c>
      <c r="H49" s="6">
        <v>0</v>
      </c>
    </row>
    <row r="50" spans="1:8" x14ac:dyDescent="0.25">
      <c r="A50" s="39" t="s">
        <v>66</v>
      </c>
      <c r="B50" s="41" t="s">
        <v>26</v>
      </c>
      <c r="C50" s="1">
        <v>0</v>
      </c>
      <c r="D50" s="1">
        <v>0</v>
      </c>
      <c r="E50" s="6">
        <v>0</v>
      </c>
      <c r="F50" s="1">
        <v>0</v>
      </c>
      <c r="G50" s="5">
        <v>0</v>
      </c>
      <c r="H50" s="6">
        <v>0</v>
      </c>
    </row>
    <row r="51" spans="1:8" ht="63" x14ac:dyDescent="0.25">
      <c r="A51" s="39" t="s">
        <v>67</v>
      </c>
      <c r="B51" s="41" t="s">
        <v>27</v>
      </c>
      <c r="C51" s="1">
        <v>0</v>
      </c>
      <c r="D51" s="1">
        <v>0</v>
      </c>
      <c r="E51" s="6">
        <v>0</v>
      </c>
      <c r="F51" s="1">
        <v>0</v>
      </c>
      <c r="G51" s="5">
        <v>0</v>
      </c>
      <c r="H51" s="6">
        <v>0</v>
      </c>
    </row>
    <row r="52" spans="1:8" x14ac:dyDescent="0.25">
      <c r="A52" s="39" t="s">
        <v>68</v>
      </c>
      <c r="B52" s="30" t="s">
        <v>56</v>
      </c>
      <c r="C52" s="4">
        <v>50</v>
      </c>
      <c r="D52" s="8">
        <v>56</v>
      </c>
      <c r="E52" s="8">
        <f t="shared" si="0"/>
        <v>112</v>
      </c>
      <c r="F52" s="31">
        <f>SUM(F53:F55)</f>
        <v>600</v>
      </c>
      <c r="G52" s="31">
        <f>SUM(G53:G55)</f>
        <v>676</v>
      </c>
      <c r="H52" s="8">
        <f t="shared" si="2"/>
        <v>112.66666666666667</v>
      </c>
    </row>
    <row r="53" spans="1:8" ht="47.25" x14ac:dyDescent="0.25">
      <c r="A53" s="39" t="s">
        <v>69</v>
      </c>
      <c r="B53" s="48" t="s">
        <v>28</v>
      </c>
      <c r="C53" s="16">
        <v>0</v>
      </c>
      <c r="D53" s="5">
        <v>0</v>
      </c>
      <c r="E53" s="6">
        <v>0</v>
      </c>
      <c r="F53" s="1">
        <v>0</v>
      </c>
      <c r="G53" s="5">
        <v>0</v>
      </c>
      <c r="H53" s="6">
        <v>0</v>
      </c>
    </row>
    <row r="54" spans="1:8" ht="31.5" x14ac:dyDescent="0.25">
      <c r="A54" s="39" t="s">
        <v>70</v>
      </c>
      <c r="B54" s="36" t="s">
        <v>29</v>
      </c>
      <c r="C54" s="18">
        <v>0</v>
      </c>
      <c r="D54" s="5">
        <v>0</v>
      </c>
      <c r="E54" s="6">
        <v>0</v>
      </c>
      <c r="F54" s="1">
        <v>0</v>
      </c>
      <c r="G54" s="5">
        <v>0</v>
      </c>
      <c r="H54" s="6">
        <v>0</v>
      </c>
    </row>
    <row r="55" spans="1:8" ht="31.5" x14ac:dyDescent="0.25">
      <c r="A55" s="39" t="s">
        <v>71</v>
      </c>
      <c r="B55" s="48" t="s">
        <v>30</v>
      </c>
      <c r="C55" s="18">
        <v>50</v>
      </c>
      <c r="D55" s="6">
        <v>56</v>
      </c>
      <c r="E55" s="6">
        <f t="shared" si="0"/>
        <v>112</v>
      </c>
      <c r="F55" s="60">
        <v>600</v>
      </c>
      <c r="G55" s="6">
        <v>676</v>
      </c>
      <c r="H55" s="6">
        <f t="shared" si="2"/>
        <v>112.66666666666667</v>
      </c>
    </row>
    <row r="56" spans="1:8" ht="55.5" customHeight="1" x14ac:dyDescent="0.25">
      <c r="A56" s="39" t="s">
        <v>72</v>
      </c>
      <c r="B56" s="50" t="s">
        <v>57</v>
      </c>
      <c r="C56" s="18">
        <v>0</v>
      </c>
      <c r="D56" s="4">
        <v>0</v>
      </c>
      <c r="E56" s="8">
        <v>0</v>
      </c>
      <c r="F56" s="4">
        <f>SUM(F57:F60)</f>
        <v>0</v>
      </c>
      <c r="G56" s="4">
        <f>SUM(G57:G60)</f>
        <v>0</v>
      </c>
      <c r="H56" s="8">
        <v>0</v>
      </c>
    </row>
    <row r="57" spans="1:8" ht="47.25" x14ac:dyDescent="0.25">
      <c r="A57" s="39" t="s">
        <v>73</v>
      </c>
      <c r="B57" s="41" t="s">
        <v>31</v>
      </c>
      <c r="C57" s="5">
        <v>0</v>
      </c>
      <c r="D57" s="5">
        <v>0</v>
      </c>
      <c r="E57" s="6">
        <v>0</v>
      </c>
      <c r="F57" s="1">
        <v>0</v>
      </c>
      <c r="G57" s="5">
        <v>0</v>
      </c>
      <c r="H57" s="6">
        <v>0</v>
      </c>
    </row>
    <row r="58" spans="1:8" ht="31.5" x14ac:dyDescent="0.25">
      <c r="A58" s="39" t="s">
        <v>74</v>
      </c>
      <c r="B58" s="41" t="s">
        <v>32</v>
      </c>
      <c r="C58" s="5">
        <v>0</v>
      </c>
      <c r="D58" s="5">
        <v>0</v>
      </c>
      <c r="E58" s="6">
        <v>0</v>
      </c>
      <c r="F58" s="1">
        <v>0</v>
      </c>
      <c r="G58" s="5">
        <v>0</v>
      </c>
      <c r="H58" s="6">
        <v>0</v>
      </c>
    </row>
    <row r="59" spans="1:8" ht="31.5" x14ac:dyDescent="0.25">
      <c r="A59" s="39" t="s">
        <v>75</v>
      </c>
      <c r="B59" s="41" t="s">
        <v>33</v>
      </c>
      <c r="C59" s="5">
        <v>0</v>
      </c>
      <c r="D59" s="5">
        <v>0</v>
      </c>
      <c r="E59" s="6">
        <v>0</v>
      </c>
      <c r="F59" s="1">
        <v>0</v>
      </c>
      <c r="G59" s="5">
        <v>0</v>
      </c>
      <c r="H59" s="6">
        <v>0</v>
      </c>
    </row>
    <row r="60" spans="1:8" ht="31.5" x14ac:dyDescent="0.25">
      <c r="A60" s="39" t="s">
        <v>76</v>
      </c>
      <c r="B60" s="41" t="s">
        <v>34</v>
      </c>
      <c r="C60" s="18">
        <v>0</v>
      </c>
      <c r="D60" s="5">
        <v>0</v>
      </c>
      <c r="E60" s="6">
        <v>0</v>
      </c>
      <c r="F60" s="1">
        <v>0</v>
      </c>
      <c r="G60" s="5">
        <v>0</v>
      </c>
      <c r="H60" s="6">
        <v>0</v>
      </c>
    </row>
    <row r="61" spans="1:8" x14ac:dyDescent="0.25">
      <c r="A61" s="39"/>
      <c r="B61" s="51" t="s">
        <v>115</v>
      </c>
      <c r="C61" s="5"/>
      <c r="D61" s="5"/>
      <c r="E61" s="61"/>
      <c r="F61" s="52">
        <f>SUM(F19,F31,F38,F42,F48,F52,F56)</f>
        <v>52616</v>
      </c>
      <c r="G61" s="62">
        <f>SUM(G19,G31,G38,G52)</f>
        <v>48642</v>
      </c>
      <c r="H61" s="8">
        <f t="shared" si="2"/>
        <v>92.447164360650746</v>
      </c>
    </row>
  </sheetData>
  <mergeCells count="18"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  <mergeCell ref="A12:H12"/>
    <mergeCell ref="A14:H14"/>
    <mergeCell ref="A16:A18"/>
    <mergeCell ref="B16:B18"/>
    <mergeCell ref="C16:H16"/>
    <mergeCell ref="C17:E17"/>
    <mergeCell ref="F17:H17"/>
  </mergeCells>
  <pageMargins left="0.78740157480314965" right="0.39370078740157483" top="0.19685039370078741" bottom="0.19685039370078741" header="0.11811023622047245" footer="0.11811023622047245"/>
  <pageSetup paperSize="9" scale="62" fitToHeight="0" orientation="portrait" r:id="rId1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1"/>
  <sheetViews>
    <sheetView view="pageBreakPreview" topLeftCell="A8" zoomScaleNormal="100" zoomScaleSheetLayoutView="100" workbookViewId="0">
      <selection activeCell="D56" sqref="D56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2"/>
      <c r="D1" s="2"/>
      <c r="E1" s="2"/>
    </row>
    <row r="2" spans="1:8" x14ac:dyDescent="0.25">
      <c r="C2" s="7"/>
      <c r="D2" s="19"/>
      <c r="E2" s="2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C4" s="2"/>
      <c r="D4" s="109"/>
      <c r="E4" s="109"/>
      <c r="G4" s="109" t="s">
        <v>98</v>
      </c>
      <c r="H4" s="109"/>
    </row>
    <row r="5" spans="1:8" x14ac:dyDescent="0.25">
      <c r="C5" s="2"/>
      <c r="D5" s="109"/>
      <c r="E5" s="109"/>
      <c r="G5" s="109" t="s">
        <v>99</v>
      </c>
      <c r="H5" s="109"/>
    </row>
    <row r="6" spans="1:8" x14ac:dyDescent="0.25">
      <c r="C6" s="2"/>
      <c r="D6" s="109"/>
      <c r="E6" s="109"/>
      <c r="G6" s="109" t="s">
        <v>100</v>
      </c>
      <c r="H6" s="109"/>
    </row>
    <row r="7" spans="1:8" x14ac:dyDescent="0.25">
      <c r="C7" s="2"/>
      <c r="D7" s="2"/>
      <c r="E7" s="2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22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20"/>
      <c r="E13" s="20"/>
      <c r="F13" s="20"/>
      <c r="G13" s="20"/>
      <c r="H13" s="20"/>
    </row>
    <row r="14" spans="1:8" x14ac:dyDescent="0.25">
      <c r="A14" s="96" t="s">
        <v>116</v>
      </c>
      <c r="B14" s="96"/>
      <c r="C14" s="96"/>
      <c r="D14" s="96"/>
      <c r="E14" s="96"/>
      <c r="F14" s="96"/>
      <c r="G14" s="96"/>
      <c r="H14" s="96"/>
    </row>
    <row r="15" spans="1:8" x14ac:dyDescent="0.25">
      <c r="C15" s="2"/>
      <c r="D15" s="2"/>
      <c r="E15" s="2"/>
    </row>
    <row r="16" spans="1:8" ht="76.5" customHeight="1" x14ac:dyDescent="0.25">
      <c r="A16" s="97" t="s">
        <v>0</v>
      </c>
      <c r="B16" s="97" t="s">
        <v>106</v>
      </c>
      <c r="C16" s="102" t="s">
        <v>117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78.75" x14ac:dyDescent="0.25">
      <c r="A18" s="99"/>
      <c r="B18" s="101"/>
      <c r="C18" s="3" t="s">
        <v>110</v>
      </c>
      <c r="D18" s="3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12</v>
      </c>
      <c r="D19" s="33">
        <v>14</v>
      </c>
      <c r="E19" s="33">
        <f>D19*100/C19</f>
        <v>116.66666666666667</v>
      </c>
      <c r="F19" s="31">
        <f>SUM(F20:F30)</f>
        <v>13556</v>
      </c>
      <c r="G19" s="33">
        <f>SUM(G20:G30)</f>
        <v>12547</v>
      </c>
      <c r="H19" s="8">
        <f>G19*100/F19</f>
        <v>92.556801416347</v>
      </c>
    </row>
    <row r="20" spans="1:8" ht="78.75" x14ac:dyDescent="0.25">
      <c r="A20" s="29" t="s">
        <v>2</v>
      </c>
      <c r="B20" s="34" t="s">
        <v>77</v>
      </c>
      <c r="C20" s="59">
        <v>9</v>
      </c>
      <c r="D20" s="6">
        <v>11</v>
      </c>
      <c r="E20" s="6">
        <f t="shared" ref="E20:E55" si="0">D20*100/C20</f>
        <v>122.22222222222223</v>
      </c>
      <c r="F20" s="1">
        <v>1404</v>
      </c>
      <c r="G20" s="6">
        <v>1504</v>
      </c>
      <c r="H20" s="6">
        <f t="shared" ref="H20:H61" si="1">G20*100/F20</f>
        <v>107.12250712250712</v>
      </c>
    </row>
    <row r="21" spans="1:8" x14ac:dyDescent="0.25">
      <c r="A21" s="29" t="s">
        <v>3</v>
      </c>
      <c r="B21" s="36" t="s">
        <v>78</v>
      </c>
      <c r="C21" s="59">
        <v>12</v>
      </c>
      <c r="D21" s="6">
        <v>13</v>
      </c>
      <c r="E21" s="6">
        <f t="shared" si="0"/>
        <v>108.33333333333333</v>
      </c>
      <c r="F21" s="1">
        <v>1248</v>
      </c>
      <c r="G21" s="6">
        <v>1256</v>
      </c>
      <c r="H21" s="6">
        <f t="shared" si="1"/>
        <v>100.64102564102564</v>
      </c>
    </row>
    <row r="22" spans="1:8" ht="47.25" x14ac:dyDescent="0.25">
      <c r="A22" s="29" t="s">
        <v>36</v>
      </c>
      <c r="B22" s="36" t="s">
        <v>79</v>
      </c>
      <c r="C22" s="59">
        <v>6</v>
      </c>
      <c r="D22" s="6">
        <v>7</v>
      </c>
      <c r="E22" s="6">
        <f t="shared" si="0"/>
        <v>116.66666666666667</v>
      </c>
      <c r="F22" s="1">
        <v>216</v>
      </c>
      <c r="G22" s="6">
        <v>274</v>
      </c>
      <c r="H22" s="6">
        <f t="shared" si="1"/>
        <v>126.85185185185185</v>
      </c>
    </row>
    <row r="23" spans="1:8" ht="47.25" x14ac:dyDescent="0.25">
      <c r="A23" s="29" t="s">
        <v>37</v>
      </c>
      <c r="B23" s="36" t="s">
        <v>80</v>
      </c>
      <c r="C23" s="59">
        <v>0</v>
      </c>
      <c r="D23" s="5">
        <v>0</v>
      </c>
      <c r="E23" s="6">
        <v>0</v>
      </c>
      <c r="F23" s="1">
        <v>0</v>
      </c>
      <c r="G23" s="5">
        <v>0</v>
      </c>
      <c r="H23" s="6">
        <v>0</v>
      </c>
    </row>
    <row r="24" spans="1:8" ht="63" x14ac:dyDescent="0.25">
      <c r="A24" s="29" t="s">
        <v>38</v>
      </c>
      <c r="B24" s="36" t="s">
        <v>81</v>
      </c>
      <c r="C24" s="59">
        <v>0</v>
      </c>
      <c r="D24" s="5">
        <v>0</v>
      </c>
      <c r="E24" s="6">
        <v>0</v>
      </c>
      <c r="F24" s="1">
        <v>0</v>
      </c>
      <c r="G24" s="5">
        <v>0</v>
      </c>
      <c r="H24" s="6">
        <v>0</v>
      </c>
    </row>
    <row r="25" spans="1:8" ht="31.5" x14ac:dyDescent="0.25">
      <c r="A25" s="39" t="s">
        <v>39</v>
      </c>
      <c r="B25" s="34" t="s">
        <v>82</v>
      </c>
      <c r="C25" s="59">
        <v>0</v>
      </c>
      <c r="D25" s="5">
        <v>0</v>
      </c>
      <c r="E25" s="6">
        <v>0</v>
      </c>
      <c r="F25" s="1">
        <v>0</v>
      </c>
      <c r="G25" s="5">
        <v>0</v>
      </c>
      <c r="H25" s="6">
        <v>0</v>
      </c>
    </row>
    <row r="26" spans="1:8" ht="31.5" x14ac:dyDescent="0.25">
      <c r="A26" s="39" t="s">
        <v>40</v>
      </c>
      <c r="B26" s="36" t="s">
        <v>83</v>
      </c>
      <c r="C26" s="59">
        <v>0</v>
      </c>
      <c r="D26" s="5">
        <v>0</v>
      </c>
      <c r="E26" s="6">
        <v>0</v>
      </c>
      <c r="F26" s="1">
        <v>0</v>
      </c>
      <c r="G26" s="5">
        <v>0</v>
      </c>
      <c r="H26" s="6">
        <v>0</v>
      </c>
    </row>
    <row r="27" spans="1:8" x14ac:dyDescent="0.25">
      <c r="A27" s="39" t="s">
        <v>86</v>
      </c>
      <c r="B27" s="36" t="s">
        <v>84</v>
      </c>
      <c r="C27" s="59">
        <v>12</v>
      </c>
      <c r="D27" s="6">
        <v>11</v>
      </c>
      <c r="E27" s="6">
        <f t="shared" si="0"/>
        <v>91.666666666666671</v>
      </c>
      <c r="F27" s="1">
        <v>288</v>
      </c>
      <c r="G27" s="6">
        <v>255</v>
      </c>
      <c r="H27" s="6">
        <f t="shared" si="1"/>
        <v>88.541666666666671</v>
      </c>
    </row>
    <row r="28" spans="1:8" ht="47.25" x14ac:dyDescent="0.25">
      <c r="A28" s="39" t="s">
        <v>87</v>
      </c>
      <c r="B28" s="36" t="s">
        <v>8</v>
      </c>
      <c r="C28" s="59">
        <v>12</v>
      </c>
      <c r="D28" s="6">
        <v>14</v>
      </c>
      <c r="E28" s="6">
        <f t="shared" si="0"/>
        <v>116.66666666666667</v>
      </c>
      <c r="F28" s="1">
        <v>5200</v>
      </c>
      <c r="G28" s="6">
        <v>4629</v>
      </c>
      <c r="H28" s="6">
        <f t="shared" si="1"/>
        <v>89.019230769230774</v>
      </c>
    </row>
    <row r="29" spans="1:8" ht="31.5" x14ac:dyDescent="0.25">
      <c r="A29" s="39" t="s">
        <v>88</v>
      </c>
      <c r="B29" s="36" t="s">
        <v>85</v>
      </c>
      <c r="C29" s="1">
        <v>0</v>
      </c>
      <c r="D29" s="6">
        <v>0</v>
      </c>
      <c r="E29" s="6">
        <v>0</v>
      </c>
      <c r="F29" s="1">
        <v>0</v>
      </c>
      <c r="G29" s="6">
        <v>0</v>
      </c>
      <c r="H29" s="6">
        <v>0</v>
      </c>
    </row>
    <row r="30" spans="1:8" x14ac:dyDescent="0.25">
      <c r="A30" s="39" t="s">
        <v>89</v>
      </c>
      <c r="B30" s="36" t="s">
        <v>10</v>
      </c>
      <c r="C30" s="1">
        <v>12</v>
      </c>
      <c r="D30" s="6">
        <v>14</v>
      </c>
      <c r="E30" s="6">
        <f t="shared" si="0"/>
        <v>116.66666666666667</v>
      </c>
      <c r="F30" s="1">
        <v>5200</v>
      </c>
      <c r="G30" s="6">
        <v>4629</v>
      </c>
      <c r="H30" s="6">
        <f t="shared" si="1"/>
        <v>89.019230769230774</v>
      </c>
    </row>
    <row r="31" spans="1:8" x14ac:dyDescent="0.25">
      <c r="A31" s="39" t="s">
        <v>42</v>
      </c>
      <c r="B31" s="30" t="s">
        <v>41</v>
      </c>
      <c r="C31" s="4">
        <v>12</v>
      </c>
      <c r="D31" s="8">
        <v>13</v>
      </c>
      <c r="E31" s="8">
        <f t="shared" si="0"/>
        <v>108.33333333333333</v>
      </c>
      <c r="F31" s="31">
        <f>SUM(F32:F37)</f>
        <v>4476</v>
      </c>
      <c r="G31" s="33">
        <f>SUM(G32:G37)</f>
        <v>4626</v>
      </c>
      <c r="H31" s="8">
        <f t="shared" si="1"/>
        <v>103.35120643431635</v>
      </c>
    </row>
    <row r="32" spans="1:8" ht="94.5" x14ac:dyDescent="0.25">
      <c r="A32" s="39" t="s">
        <v>43</v>
      </c>
      <c r="B32" s="41" t="s">
        <v>11</v>
      </c>
      <c r="C32" s="59">
        <v>12</v>
      </c>
      <c r="D32" s="6">
        <v>13</v>
      </c>
      <c r="E32" s="6">
        <f t="shared" si="0"/>
        <v>108.33333333333333</v>
      </c>
      <c r="F32" s="21">
        <v>2496</v>
      </c>
      <c r="G32" s="6">
        <v>2428</v>
      </c>
      <c r="H32" s="6">
        <f t="shared" si="1"/>
        <v>97.275641025641022</v>
      </c>
    </row>
    <row r="33" spans="1:8" ht="31.5" x14ac:dyDescent="0.25">
      <c r="A33" s="39" t="s">
        <v>44</v>
      </c>
      <c r="B33" s="42" t="s">
        <v>12</v>
      </c>
      <c r="C33" s="16">
        <v>0</v>
      </c>
      <c r="D33" s="5">
        <v>0</v>
      </c>
      <c r="E33" s="6">
        <v>0</v>
      </c>
      <c r="F33" s="1">
        <v>0</v>
      </c>
      <c r="G33" s="5">
        <v>0</v>
      </c>
      <c r="H33" s="6">
        <v>0</v>
      </c>
    </row>
    <row r="34" spans="1:8" ht="47.25" x14ac:dyDescent="0.25">
      <c r="A34" s="39" t="s">
        <v>45</v>
      </c>
      <c r="B34" s="44" t="s">
        <v>13</v>
      </c>
      <c r="C34" s="59">
        <v>12</v>
      </c>
      <c r="D34" s="6">
        <v>12</v>
      </c>
      <c r="E34" s="6">
        <f t="shared" si="0"/>
        <v>100</v>
      </c>
      <c r="F34" s="21">
        <v>1872</v>
      </c>
      <c r="G34" s="6">
        <v>1998</v>
      </c>
      <c r="H34" s="6">
        <f t="shared" si="1"/>
        <v>106.73076923076923</v>
      </c>
    </row>
    <row r="35" spans="1:8" ht="31.5" x14ac:dyDescent="0.25">
      <c r="A35" s="39" t="s">
        <v>46</v>
      </c>
      <c r="B35" s="45" t="s">
        <v>14</v>
      </c>
      <c r="C35" s="18">
        <v>0</v>
      </c>
      <c r="D35" s="6">
        <v>2</v>
      </c>
      <c r="E35" s="6">
        <v>0</v>
      </c>
      <c r="F35" s="21">
        <v>0</v>
      </c>
      <c r="G35" s="6">
        <v>100</v>
      </c>
      <c r="H35" s="6">
        <v>0</v>
      </c>
    </row>
    <row r="36" spans="1:8" ht="31.5" x14ac:dyDescent="0.25">
      <c r="A36" s="39" t="s">
        <v>47</v>
      </c>
      <c r="B36" s="41" t="s">
        <v>15</v>
      </c>
      <c r="C36" s="18">
        <v>0</v>
      </c>
      <c r="D36" s="5">
        <v>0</v>
      </c>
      <c r="E36" s="6">
        <v>0</v>
      </c>
      <c r="F36" s="1">
        <v>0</v>
      </c>
      <c r="G36" s="5">
        <v>0</v>
      </c>
      <c r="H36" s="6">
        <v>0</v>
      </c>
    </row>
    <row r="37" spans="1:8" ht="78.75" x14ac:dyDescent="0.25">
      <c r="A37" s="39" t="s">
        <v>48</v>
      </c>
      <c r="B37" s="45" t="s">
        <v>16</v>
      </c>
      <c r="C37" s="1">
        <v>9</v>
      </c>
      <c r="D37" s="6">
        <v>8</v>
      </c>
      <c r="E37" s="6">
        <f t="shared" si="0"/>
        <v>88.888888888888886</v>
      </c>
      <c r="F37" s="21">
        <v>108</v>
      </c>
      <c r="G37" s="6">
        <v>100</v>
      </c>
      <c r="H37" s="6">
        <f t="shared" si="1"/>
        <v>92.592592592592595</v>
      </c>
    </row>
    <row r="38" spans="1:8" x14ac:dyDescent="0.25">
      <c r="A38" s="39" t="s">
        <v>50</v>
      </c>
      <c r="B38" s="46" t="s">
        <v>49</v>
      </c>
      <c r="C38" s="4">
        <v>12</v>
      </c>
      <c r="D38" s="8">
        <v>13</v>
      </c>
      <c r="E38" s="8">
        <f t="shared" si="0"/>
        <v>108.33333333333333</v>
      </c>
      <c r="F38" s="31">
        <f>SUM(F39:F41)</f>
        <v>144</v>
      </c>
      <c r="G38" s="33">
        <f>G40</f>
        <v>156</v>
      </c>
      <c r="H38" s="8">
        <f t="shared" si="1"/>
        <v>108.33333333333333</v>
      </c>
    </row>
    <row r="39" spans="1:8" ht="47.25" x14ac:dyDescent="0.25">
      <c r="A39" s="39" t="s">
        <v>51</v>
      </c>
      <c r="B39" s="36" t="s">
        <v>17</v>
      </c>
      <c r="C39" s="59">
        <v>0</v>
      </c>
      <c r="D39" s="5">
        <v>0</v>
      </c>
      <c r="E39" s="6">
        <v>0</v>
      </c>
      <c r="F39" s="5">
        <v>0</v>
      </c>
      <c r="G39" s="5">
        <v>0</v>
      </c>
      <c r="H39" s="5">
        <v>0</v>
      </c>
    </row>
    <row r="40" spans="1:8" x14ac:dyDescent="0.25">
      <c r="A40" s="39" t="s">
        <v>52</v>
      </c>
      <c r="B40" s="47" t="s">
        <v>18</v>
      </c>
      <c r="C40" s="59">
        <v>12</v>
      </c>
      <c r="D40" s="6">
        <v>13</v>
      </c>
      <c r="E40" s="6">
        <f>D40*100/C40</f>
        <v>108.33333333333333</v>
      </c>
      <c r="F40" s="1">
        <v>144</v>
      </c>
      <c r="G40" s="6">
        <v>156</v>
      </c>
      <c r="H40" s="6">
        <f t="shared" si="1"/>
        <v>108.33333333333333</v>
      </c>
    </row>
    <row r="41" spans="1:8" ht="47.25" x14ac:dyDescent="0.25">
      <c r="A41" s="39" t="s">
        <v>53</v>
      </c>
      <c r="B41" s="48" t="s">
        <v>19</v>
      </c>
      <c r="C41" s="1">
        <v>0</v>
      </c>
      <c r="D41" s="5">
        <v>0</v>
      </c>
      <c r="E41" s="6">
        <v>0</v>
      </c>
      <c r="F41" s="5">
        <v>0</v>
      </c>
      <c r="G41" s="5">
        <v>0</v>
      </c>
      <c r="H41" s="5">
        <v>0</v>
      </c>
    </row>
    <row r="42" spans="1:8" x14ac:dyDescent="0.25">
      <c r="A42" s="39" t="s">
        <v>58</v>
      </c>
      <c r="B42" s="30" t="s">
        <v>54</v>
      </c>
      <c r="C42" s="4">
        <v>0</v>
      </c>
      <c r="D42" s="4">
        <v>0</v>
      </c>
      <c r="E42" s="8">
        <v>0</v>
      </c>
      <c r="F42" s="31">
        <f>SUM(F43:F47)</f>
        <v>0</v>
      </c>
      <c r="G42" s="31">
        <f>SUM(G43:G47)</f>
        <v>0</v>
      </c>
      <c r="H42" s="8">
        <v>0</v>
      </c>
    </row>
    <row r="43" spans="1:8" ht="78.75" x14ac:dyDescent="0.25">
      <c r="A43" s="39" t="s">
        <v>59</v>
      </c>
      <c r="B43" s="48" t="s">
        <v>20</v>
      </c>
      <c r="C43" s="5">
        <v>0</v>
      </c>
      <c r="D43" s="5">
        <v>0</v>
      </c>
      <c r="E43" s="6">
        <v>0</v>
      </c>
      <c r="F43" s="5">
        <v>0</v>
      </c>
      <c r="G43" s="5">
        <v>0</v>
      </c>
      <c r="H43" s="5">
        <v>0</v>
      </c>
    </row>
    <row r="44" spans="1:8" ht="78.75" x14ac:dyDescent="0.25">
      <c r="A44" s="39" t="s">
        <v>60</v>
      </c>
      <c r="B44" s="48" t="s">
        <v>21</v>
      </c>
      <c r="C44" s="5">
        <v>0</v>
      </c>
      <c r="D44" s="5">
        <v>0</v>
      </c>
      <c r="E44" s="6">
        <v>0</v>
      </c>
      <c r="F44" s="5">
        <v>0</v>
      </c>
      <c r="G44" s="5">
        <v>0</v>
      </c>
      <c r="H44" s="5">
        <v>0</v>
      </c>
    </row>
    <row r="45" spans="1:8" ht="31.5" x14ac:dyDescent="0.25">
      <c r="A45" s="39" t="s">
        <v>61</v>
      </c>
      <c r="B45" s="48" t="s">
        <v>22</v>
      </c>
      <c r="C45" s="5">
        <v>0</v>
      </c>
      <c r="D45" s="5">
        <v>0</v>
      </c>
      <c r="E45" s="6">
        <v>0</v>
      </c>
      <c r="F45" s="5">
        <v>0</v>
      </c>
      <c r="G45" s="5">
        <v>0</v>
      </c>
      <c r="H45" s="5">
        <v>0</v>
      </c>
    </row>
    <row r="46" spans="1:8" ht="31.5" x14ac:dyDescent="0.25">
      <c r="A46" s="39" t="s">
        <v>62</v>
      </c>
      <c r="B46" s="49" t="s">
        <v>23</v>
      </c>
      <c r="C46" s="5">
        <v>0</v>
      </c>
      <c r="D46" s="5">
        <v>0</v>
      </c>
      <c r="E46" s="6">
        <v>0</v>
      </c>
      <c r="F46" s="5">
        <v>0</v>
      </c>
      <c r="G46" s="5">
        <v>0</v>
      </c>
      <c r="H46" s="5">
        <v>0</v>
      </c>
    </row>
    <row r="47" spans="1:8" ht="31.5" x14ac:dyDescent="0.25">
      <c r="A47" s="39" t="s">
        <v>63</v>
      </c>
      <c r="B47" s="34" t="s">
        <v>24</v>
      </c>
      <c r="C47" s="5">
        <v>0</v>
      </c>
      <c r="D47" s="5">
        <v>0</v>
      </c>
      <c r="E47" s="6">
        <v>0</v>
      </c>
      <c r="F47" s="5">
        <v>0</v>
      </c>
      <c r="G47" s="5">
        <v>0</v>
      </c>
      <c r="H47" s="5">
        <v>0</v>
      </c>
    </row>
    <row r="48" spans="1:8" x14ac:dyDescent="0.25">
      <c r="A48" s="39" t="s">
        <v>64</v>
      </c>
      <c r="B48" s="30" t="s">
        <v>55</v>
      </c>
      <c r="C48" s="4">
        <v>0</v>
      </c>
      <c r="D48" s="4">
        <v>0</v>
      </c>
      <c r="E48" s="8">
        <v>0</v>
      </c>
      <c r="F48" s="31">
        <f>SUM(F49:F51)</f>
        <v>0</v>
      </c>
      <c r="G48" s="31">
        <f>SUM(G49:G51)</f>
        <v>0</v>
      </c>
      <c r="H48" s="8">
        <v>0</v>
      </c>
    </row>
    <row r="49" spans="1:8" ht="47.25" x14ac:dyDescent="0.25">
      <c r="A49" s="39" t="s">
        <v>65</v>
      </c>
      <c r="B49" s="41" t="s">
        <v>25</v>
      </c>
      <c r="C49" s="5">
        <v>0</v>
      </c>
      <c r="D49" s="5">
        <v>0</v>
      </c>
      <c r="E49" s="6">
        <v>0</v>
      </c>
      <c r="F49" s="1">
        <v>0</v>
      </c>
      <c r="G49" s="5">
        <v>0</v>
      </c>
      <c r="H49" s="6">
        <v>0</v>
      </c>
    </row>
    <row r="50" spans="1:8" x14ac:dyDescent="0.25">
      <c r="A50" s="39" t="s">
        <v>66</v>
      </c>
      <c r="B50" s="41" t="s">
        <v>26</v>
      </c>
      <c r="C50" s="5">
        <v>0</v>
      </c>
      <c r="D50" s="5">
        <v>0</v>
      </c>
      <c r="E50" s="6">
        <v>0</v>
      </c>
      <c r="F50" s="1">
        <v>0</v>
      </c>
      <c r="G50" s="5">
        <v>0</v>
      </c>
      <c r="H50" s="6">
        <v>0</v>
      </c>
    </row>
    <row r="51" spans="1:8" ht="63" x14ac:dyDescent="0.25">
      <c r="A51" s="39" t="s">
        <v>67</v>
      </c>
      <c r="B51" s="41" t="s">
        <v>27</v>
      </c>
      <c r="C51" s="5">
        <v>0</v>
      </c>
      <c r="D51" s="5">
        <v>0</v>
      </c>
      <c r="E51" s="6">
        <v>0</v>
      </c>
      <c r="F51" s="1">
        <v>0</v>
      </c>
      <c r="G51" s="5">
        <v>0</v>
      </c>
      <c r="H51" s="6">
        <v>0</v>
      </c>
    </row>
    <row r="52" spans="1:8" x14ac:dyDescent="0.25">
      <c r="A52" s="39" t="s">
        <v>68</v>
      </c>
      <c r="B52" s="30" t="s">
        <v>56</v>
      </c>
      <c r="C52" s="4">
        <v>7</v>
      </c>
      <c r="D52" s="8">
        <v>7</v>
      </c>
      <c r="E52" s="8">
        <f t="shared" si="0"/>
        <v>100</v>
      </c>
      <c r="F52" s="31">
        <f>SUM(F53:F55)</f>
        <v>84</v>
      </c>
      <c r="G52" s="33">
        <f>G55</f>
        <v>87</v>
      </c>
      <c r="H52" s="8">
        <f t="shared" si="1"/>
        <v>103.57142857142857</v>
      </c>
    </row>
    <row r="53" spans="1:8" ht="47.25" x14ac:dyDescent="0.25">
      <c r="A53" s="39" t="s">
        <v>69</v>
      </c>
      <c r="B53" s="48" t="s">
        <v>28</v>
      </c>
      <c r="C53" s="16">
        <v>0</v>
      </c>
      <c r="D53" s="5">
        <v>0</v>
      </c>
      <c r="E53" s="6">
        <v>0</v>
      </c>
      <c r="F53" s="1">
        <v>0</v>
      </c>
      <c r="G53" s="5">
        <v>0</v>
      </c>
      <c r="H53" s="6">
        <v>0</v>
      </c>
    </row>
    <row r="54" spans="1:8" ht="31.5" x14ac:dyDescent="0.25">
      <c r="A54" s="39" t="s">
        <v>70</v>
      </c>
      <c r="B54" s="36" t="s">
        <v>29</v>
      </c>
      <c r="C54" s="18">
        <v>0</v>
      </c>
      <c r="D54" s="5">
        <v>0</v>
      </c>
      <c r="E54" s="6">
        <v>0</v>
      </c>
      <c r="F54" s="1">
        <v>0</v>
      </c>
      <c r="G54" s="5">
        <v>0</v>
      </c>
      <c r="H54" s="6">
        <v>0</v>
      </c>
    </row>
    <row r="55" spans="1:8" ht="31.5" x14ac:dyDescent="0.25">
      <c r="A55" s="39" t="s">
        <v>71</v>
      </c>
      <c r="B55" s="48" t="s">
        <v>30</v>
      </c>
      <c r="C55" s="18">
        <v>7</v>
      </c>
      <c r="D55" s="6">
        <v>7</v>
      </c>
      <c r="E55" s="6">
        <f t="shared" si="0"/>
        <v>100</v>
      </c>
      <c r="F55" s="1">
        <v>84</v>
      </c>
      <c r="G55" s="6">
        <v>87</v>
      </c>
      <c r="H55" s="6">
        <f t="shared" si="1"/>
        <v>103.57142857142857</v>
      </c>
    </row>
    <row r="56" spans="1:8" ht="63" x14ac:dyDescent="0.25">
      <c r="A56" s="39" t="s">
        <v>72</v>
      </c>
      <c r="B56" s="50" t="s">
        <v>57</v>
      </c>
      <c r="C56" s="4">
        <v>0</v>
      </c>
      <c r="D56" s="4">
        <v>0</v>
      </c>
      <c r="E56" s="8">
        <v>0</v>
      </c>
      <c r="F56" s="4">
        <f>SUM(F57:F60)</f>
        <v>0</v>
      </c>
      <c r="G56" s="4">
        <f>SUM(G57:G60)</f>
        <v>0</v>
      </c>
      <c r="H56" s="8">
        <v>0</v>
      </c>
    </row>
    <row r="57" spans="1:8" ht="47.25" x14ac:dyDescent="0.25">
      <c r="A57" s="39" t="s">
        <v>73</v>
      </c>
      <c r="B57" s="41" t="s">
        <v>31</v>
      </c>
      <c r="C57" s="5">
        <v>0</v>
      </c>
      <c r="D57" s="5">
        <v>0</v>
      </c>
      <c r="E57" s="6">
        <v>0</v>
      </c>
      <c r="F57" s="5">
        <v>0</v>
      </c>
      <c r="G57" s="5">
        <v>0</v>
      </c>
      <c r="H57" s="5">
        <v>0</v>
      </c>
    </row>
    <row r="58" spans="1:8" ht="31.5" x14ac:dyDescent="0.25">
      <c r="A58" s="39" t="s">
        <v>74</v>
      </c>
      <c r="B58" s="41" t="s">
        <v>32</v>
      </c>
      <c r="C58" s="5">
        <v>0</v>
      </c>
      <c r="D58" s="5">
        <v>0</v>
      </c>
      <c r="E58" s="6">
        <v>0</v>
      </c>
      <c r="F58" s="5">
        <v>0</v>
      </c>
      <c r="G58" s="5">
        <v>0</v>
      </c>
      <c r="H58" s="5">
        <v>0</v>
      </c>
    </row>
    <row r="59" spans="1:8" ht="31.5" x14ac:dyDescent="0.25">
      <c r="A59" s="39" t="s">
        <v>75</v>
      </c>
      <c r="B59" s="41" t="s">
        <v>33</v>
      </c>
      <c r="C59" s="5">
        <v>0</v>
      </c>
      <c r="D59" s="5">
        <v>0</v>
      </c>
      <c r="E59" s="6">
        <v>0</v>
      </c>
      <c r="F59" s="5">
        <v>0</v>
      </c>
      <c r="G59" s="5">
        <v>0</v>
      </c>
      <c r="H59" s="5">
        <v>0</v>
      </c>
    </row>
    <row r="60" spans="1:8" ht="31.5" x14ac:dyDescent="0.25">
      <c r="A60" s="39" t="s">
        <v>76</v>
      </c>
      <c r="B60" s="41" t="s">
        <v>34</v>
      </c>
      <c r="C60" s="5">
        <v>0</v>
      </c>
      <c r="D60" s="5">
        <v>0</v>
      </c>
      <c r="E60" s="6">
        <v>0</v>
      </c>
      <c r="F60" s="5">
        <v>0</v>
      </c>
      <c r="G60" s="5">
        <v>0</v>
      </c>
      <c r="H60" s="5">
        <v>0</v>
      </c>
    </row>
    <row r="61" spans="1:8" x14ac:dyDescent="0.25">
      <c r="A61" s="39"/>
      <c r="B61" s="51" t="s">
        <v>115</v>
      </c>
      <c r="C61" s="5"/>
      <c r="D61" s="5"/>
      <c r="E61" s="63"/>
      <c r="F61" s="52">
        <f>SUM(F19,F31,F38,F42,F48,F52,F56)</f>
        <v>18260</v>
      </c>
      <c r="G61" s="52">
        <f>SUM(G19,G31,G38,G42,G48,G52,G56)</f>
        <v>17416</v>
      </c>
      <c r="H61" s="8">
        <f t="shared" si="1"/>
        <v>95.377875136911285</v>
      </c>
    </row>
  </sheetData>
  <mergeCells count="18">
    <mergeCell ref="A12:H12"/>
    <mergeCell ref="A14:H14"/>
    <mergeCell ref="A16:A18"/>
    <mergeCell ref="B16:B18"/>
    <mergeCell ref="C16:H16"/>
    <mergeCell ref="C17:E17"/>
    <mergeCell ref="F17:H17"/>
    <mergeCell ref="D6:E6"/>
    <mergeCell ref="G6:H6"/>
    <mergeCell ref="A8:H8"/>
    <mergeCell ref="A9:H9"/>
    <mergeCell ref="A11:H11"/>
    <mergeCell ref="D3:E3"/>
    <mergeCell ref="G3:H3"/>
    <mergeCell ref="D4:E4"/>
    <mergeCell ref="G4:H4"/>
    <mergeCell ref="D5:E5"/>
    <mergeCell ref="G5:H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3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61"/>
  <sheetViews>
    <sheetView view="pageBreakPreview" topLeftCell="A49" zoomScaleNormal="100" zoomScaleSheetLayoutView="100" workbookViewId="0">
      <selection activeCell="F59" sqref="F59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2"/>
      <c r="D1" s="2"/>
      <c r="E1" s="2"/>
    </row>
    <row r="2" spans="1:8" x14ac:dyDescent="0.25">
      <c r="C2" s="7"/>
      <c r="D2" s="19"/>
      <c r="E2" s="2"/>
      <c r="G2" s="19" t="s">
        <v>96</v>
      </c>
      <c r="H2" s="2"/>
    </row>
    <row r="3" spans="1:8" x14ac:dyDescent="0.25">
      <c r="C3" s="19"/>
      <c r="D3" s="109"/>
      <c r="E3" s="109"/>
      <c r="G3" s="109" t="s">
        <v>97</v>
      </c>
      <c r="H3" s="109"/>
    </row>
    <row r="4" spans="1:8" x14ac:dyDescent="0.25">
      <c r="C4" s="2"/>
      <c r="D4" s="109"/>
      <c r="E4" s="109"/>
      <c r="G4" s="109" t="s">
        <v>98</v>
      </c>
      <c r="H4" s="109"/>
    </row>
    <row r="5" spans="1:8" x14ac:dyDescent="0.25">
      <c r="C5" s="2"/>
      <c r="D5" s="109"/>
      <c r="E5" s="109"/>
      <c r="G5" s="109" t="s">
        <v>99</v>
      </c>
      <c r="H5" s="109"/>
    </row>
    <row r="6" spans="1:8" x14ac:dyDescent="0.25">
      <c r="C6" s="2"/>
      <c r="D6" s="109"/>
      <c r="E6" s="109"/>
      <c r="G6" s="109" t="s">
        <v>100</v>
      </c>
      <c r="H6" s="109"/>
    </row>
    <row r="7" spans="1:8" x14ac:dyDescent="0.25">
      <c r="C7" s="2"/>
      <c r="D7" s="2"/>
      <c r="E7" s="2"/>
    </row>
    <row r="8" spans="1:8" x14ac:dyDescent="0.25">
      <c r="A8" s="108" t="s">
        <v>101</v>
      </c>
      <c r="B8" s="110"/>
      <c r="C8" s="110"/>
      <c r="D8" s="110"/>
      <c r="E8" s="110"/>
      <c r="F8" s="110"/>
      <c r="G8" s="110"/>
      <c r="H8" s="110"/>
    </row>
    <row r="9" spans="1:8" x14ac:dyDescent="0.25">
      <c r="A9" s="108" t="s">
        <v>102</v>
      </c>
      <c r="B9" s="110"/>
      <c r="C9" s="110"/>
      <c r="D9" s="110"/>
      <c r="E9" s="110"/>
      <c r="F9" s="110"/>
      <c r="G9" s="110"/>
      <c r="H9" s="110"/>
    </row>
    <row r="10" spans="1:8" x14ac:dyDescent="0.25">
      <c r="A10" s="20"/>
      <c r="B10" s="22"/>
      <c r="C10" s="22"/>
      <c r="D10" s="22"/>
      <c r="E10" s="22"/>
      <c r="F10" s="22"/>
      <c r="G10" s="22"/>
      <c r="H10" s="22"/>
    </row>
    <row r="11" spans="1:8" x14ac:dyDescent="0.25">
      <c r="A11" s="111" t="s">
        <v>103</v>
      </c>
      <c r="B11" s="112"/>
      <c r="C11" s="112"/>
      <c r="D11" s="112"/>
      <c r="E11" s="112"/>
      <c r="F11" s="112"/>
      <c r="G11" s="112"/>
      <c r="H11" s="112"/>
    </row>
    <row r="12" spans="1:8" x14ac:dyDescent="0.25">
      <c r="A12" s="108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25">
      <c r="A13" s="20"/>
      <c r="B13" s="20"/>
      <c r="C13" s="20"/>
      <c r="D13" s="20"/>
      <c r="E13" s="20"/>
      <c r="F13" s="20"/>
      <c r="G13" s="20"/>
      <c r="H13" s="20"/>
    </row>
    <row r="14" spans="1:8" x14ac:dyDescent="0.25">
      <c r="A14" s="96" t="s">
        <v>116</v>
      </c>
      <c r="B14" s="96"/>
      <c r="C14" s="96"/>
      <c r="D14" s="96"/>
      <c r="E14" s="96"/>
      <c r="F14" s="96"/>
      <c r="G14" s="96"/>
      <c r="H14" s="96"/>
    </row>
    <row r="15" spans="1:8" x14ac:dyDescent="0.25">
      <c r="C15" s="2"/>
      <c r="D15" s="2"/>
      <c r="E15" s="2"/>
    </row>
    <row r="16" spans="1:8" ht="68.25" customHeight="1" x14ac:dyDescent="0.25">
      <c r="A16" s="97" t="s">
        <v>0</v>
      </c>
      <c r="B16" s="97" t="s">
        <v>106</v>
      </c>
      <c r="C16" s="102" t="s">
        <v>118</v>
      </c>
      <c r="D16" s="103"/>
      <c r="E16" s="103"/>
      <c r="F16" s="103"/>
      <c r="G16" s="103"/>
      <c r="H16" s="104"/>
    </row>
    <row r="17" spans="1:8" x14ac:dyDescent="0.25">
      <c r="A17" s="98"/>
      <c r="B17" s="100"/>
      <c r="C17" s="105" t="s">
        <v>108</v>
      </c>
      <c r="D17" s="106"/>
      <c r="E17" s="107"/>
      <c r="F17" s="105" t="s">
        <v>109</v>
      </c>
      <c r="G17" s="106"/>
      <c r="H17" s="107"/>
    </row>
    <row r="18" spans="1:8" ht="78.75" x14ac:dyDescent="0.25">
      <c r="A18" s="99"/>
      <c r="B18" s="101"/>
      <c r="C18" s="3" t="s">
        <v>110</v>
      </c>
      <c r="D18" s="3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7</v>
      </c>
      <c r="D19" s="33">
        <v>10</v>
      </c>
      <c r="E19" s="33">
        <f>D19*100/C19</f>
        <v>142.85714285714286</v>
      </c>
      <c r="F19" s="31">
        <f>SUM(F20:F30)</f>
        <v>3276</v>
      </c>
      <c r="G19" s="33">
        <f>G26+G28+G30</f>
        <v>2934</v>
      </c>
      <c r="H19" s="8">
        <f>G19*100/F19</f>
        <v>89.560439560439562</v>
      </c>
    </row>
    <row r="20" spans="1:8" ht="78.75" x14ac:dyDescent="0.25">
      <c r="A20" s="29" t="s">
        <v>2</v>
      </c>
      <c r="B20" s="34" t="s">
        <v>77</v>
      </c>
      <c r="C20" s="59">
        <v>0</v>
      </c>
      <c r="D20" s="5">
        <v>0</v>
      </c>
      <c r="E20" s="6">
        <v>0</v>
      </c>
      <c r="F20" s="60">
        <v>0</v>
      </c>
      <c r="G20" s="5">
        <v>0</v>
      </c>
      <c r="H20" s="6">
        <v>0</v>
      </c>
    </row>
    <row r="21" spans="1:8" ht="20.25" customHeight="1" x14ac:dyDescent="0.25">
      <c r="A21" s="29" t="s">
        <v>3</v>
      </c>
      <c r="B21" s="36" t="s">
        <v>78</v>
      </c>
      <c r="C21" s="59">
        <v>0</v>
      </c>
      <c r="D21" s="5">
        <v>0</v>
      </c>
      <c r="E21" s="6">
        <v>0</v>
      </c>
      <c r="F21" s="60">
        <v>0</v>
      </c>
      <c r="G21" s="5">
        <v>0</v>
      </c>
      <c r="H21" s="6">
        <v>0</v>
      </c>
    </row>
    <row r="22" spans="1:8" ht="47.25" x14ac:dyDescent="0.25">
      <c r="A22" s="29" t="s">
        <v>36</v>
      </c>
      <c r="B22" s="36" t="s">
        <v>79</v>
      </c>
      <c r="C22" s="59">
        <v>0</v>
      </c>
      <c r="D22" s="5">
        <v>0</v>
      </c>
      <c r="E22" s="6">
        <v>0</v>
      </c>
      <c r="F22" s="60">
        <v>0</v>
      </c>
      <c r="G22" s="5">
        <v>0</v>
      </c>
      <c r="H22" s="6">
        <v>0</v>
      </c>
    </row>
    <row r="23" spans="1:8" ht="47.25" x14ac:dyDescent="0.25">
      <c r="A23" s="29" t="s">
        <v>37</v>
      </c>
      <c r="B23" s="36" t="s">
        <v>80</v>
      </c>
      <c r="C23" s="59">
        <v>0</v>
      </c>
      <c r="D23" s="5">
        <v>0</v>
      </c>
      <c r="E23" s="6">
        <v>0</v>
      </c>
      <c r="F23" s="1">
        <v>0</v>
      </c>
      <c r="G23" s="5">
        <v>0</v>
      </c>
      <c r="H23" s="6">
        <v>0</v>
      </c>
    </row>
    <row r="24" spans="1:8" ht="63" x14ac:dyDescent="0.25">
      <c r="A24" s="29" t="s">
        <v>38</v>
      </c>
      <c r="B24" s="36" t="s">
        <v>81</v>
      </c>
      <c r="C24" s="59">
        <v>0</v>
      </c>
      <c r="D24" s="5">
        <v>0</v>
      </c>
      <c r="E24" s="6">
        <v>0</v>
      </c>
      <c r="F24" s="1">
        <v>0</v>
      </c>
      <c r="G24" s="5">
        <v>0</v>
      </c>
      <c r="H24" s="6">
        <v>0</v>
      </c>
    </row>
    <row r="25" spans="1:8" ht="31.5" x14ac:dyDescent="0.25">
      <c r="A25" s="39" t="s">
        <v>39</v>
      </c>
      <c r="B25" s="34" t="s">
        <v>82</v>
      </c>
      <c r="C25" s="59">
        <v>0</v>
      </c>
      <c r="D25" s="5">
        <v>0</v>
      </c>
      <c r="E25" s="6">
        <v>0</v>
      </c>
      <c r="F25" s="1">
        <v>0</v>
      </c>
      <c r="G25" s="5">
        <v>0</v>
      </c>
      <c r="H25" s="6">
        <v>0</v>
      </c>
    </row>
    <row r="26" spans="1:8" ht="31.5" x14ac:dyDescent="0.25">
      <c r="A26" s="39" t="s">
        <v>40</v>
      </c>
      <c r="B26" s="36" t="s">
        <v>83</v>
      </c>
      <c r="C26" s="59">
        <v>7</v>
      </c>
      <c r="D26" s="6">
        <v>10</v>
      </c>
      <c r="E26" s="6">
        <f t="shared" ref="E26:E59" si="0">D26*100/C26</f>
        <v>142.85714285714286</v>
      </c>
      <c r="F26" s="60">
        <v>1092</v>
      </c>
      <c r="G26" s="6">
        <v>1004</v>
      </c>
      <c r="H26" s="6">
        <f t="shared" ref="H26" si="1">G26*100/F26</f>
        <v>91.941391941391942</v>
      </c>
    </row>
    <row r="27" spans="1:8" x14ac:dyDescent="0.25">
      <c r="A27" s="39" t="s">
        <v>86</v>
      </c>
      <c r="B27" s="36" t="s">
        <v>84</v>
      </c>
      <c r="C27" s="59">
        <v>0</v>
      </c>
      <c r="D27" s="5">
        <v>0</v>
      </c>
      <c r="E27" s="6">
        <v>0</v>
      </c>
      <c r="F27" s="60">
        <v>0</v>
      </c>
      <c r="G27" s="5">
        <v>0</v>
      </c>
      <c r="H27" s="6">
        <v>0</v>
      </c>
    </row>
    <row r="28" spans="1:8" ht="47.25" x14ac:dyDescent="0.25">
      <c r="A28" s="39" t="s">
        <v>87</v>
      </c>
      <c r="B28" s="36" t="s">
        <v>8</v>
      </c>
      <c r="C28" s="59">
        <v>7</v>
      </c>
      <c r="D28" s="6">
        <v>10</v>
      </c>
      <c r="E28" s="6">
        <f t="shared" si="0"/>
        <v>142.85714285714286</v>
      </c>
      <c r="F28" s="60">
        <v>1092</v>
      </c>
      <c r="G28" s="6">
        <v>1004</v>
      </c>
      <c r="H28" s="6">
        <f t="shared" ref="H28:H61" si="2">G28*100/F28</f>
        <v>91.941391941391942</v>
      </c>
    </row>
    <row r="29" spans="1:8" ht="31.5" x14ac:dyDescent="0.25">
      <c r="A29" s="39" t="s">
        <v>88</v>
      </c>
      <c r="B29" s="36" t="s">
        <v>85</v>
      </c>
      <c r="C29" s="1">
        <v>0</v>
      </c>
      <c r="D29" s="5">
        <v>0</v>
      </c>
      <c r="E29" s="6">
        <v>0</v>
      </c>
      <c r="F29" s="60">
        <v>0</v>
      </c>
      <c r="G29" s="5">
        <v>0</v>
      </c>
      <c r="H29" s="6">
        <v>0</v>
      </c>
    </row>
    <row r="30" spans="1:8" x14ac:dyDescent="0.25">
      <c r="A30" s="39" t="s">
        <v>89</v>
      </c>
      <c r="B30" s="36" t="s">
        <v>10</v>
      </c>
      <c r="C30" s="1">
        <v>7</v>
      </c>
      <c r="D30" s="6">
        <v>9</v>
      </c>
      <c r="E30" s="6">
        <f t="shared" si="0"/>
        <v>128.57142857142858</v>
      </c>
      <c r="F30" s="60">
        <v>1092</v>
      </c>
      <c r="G30" s="6">
        <v>926</v>
      </c>
      <c r="H30" s="6">
        <f t="shared" si="2"/>
        <v>84.798534798534803</v>
      </c>
    </row>
    <row r="31" spans="1:8" x14ac:dyDescent="0.25">
      <c r="A31" s="39" t="s">
        <v>42</v>
      </c>
      <c r="B31" s="30" t="s">
        <v>41</v>
      </c>
      <c r="C31" s="56">
        <v>7</v>
      </c>
      <c r="D31" s="8">
        <v>9</v>
      </c>
      <c r="E31" s="8">
        <f t="shared" si="0"/>
        <v>128.57142857142858</v>
      </c>
      <c r="F31" s="31">
        <f>SUM(F32:F37)</f>
        <v>1456</v>
      </c>
      <c r="G31" s="33">
        <f>SUM(G32:G37)</f>
        <v>1427</v>
      </c>
      <c r="H31" s="8">
        <f t="shared" si="2"/>
        <v>98.008241758241752</v>
      </c>
    </row>
    <row r="32" spans="1:8" ht="94.5" x14ac:dyDescent="0.25">
      <c r="A32" s="39" t="s">
        <v>43</v>
      </c>
      <c r="B32" s="41" t="s">
        <v>11</v>
      </c>
      <c r="C32" s="60">
        <v>7</v>
      </c>
      <c r="D32" s="6">
        <v>9</v>
      </c>
      <c r="E32" s="6">
        <f t="shared" si="0"/>
        <v>128.57142857142858</v>
      </c>
      <c r="F32" s="60">
        <v>1092</v>
      </c>
      <c r="G32" s="6">
        <v>928</v>
      </c>
      <c r="H32" s="6">
        <f t="shared" si="2"/>
        <v>84.981684981684978</v>
      </c>
    </row>
    <row r="33" spans="1:8" ht="31.5" x14ac:dyDescent="0.25">
      <c r="A33" s="39" t="s">
        <v>44</v>
      </c>
      <c r="B33" s="42" t="s">
        <v>12</v>
      </c>
      <c r="C33" s="16">
        <v>0</v>
      </c>
      <c r="D33" s="5">
        <v>0</v>
      </c>
      <c r="E33" s="6">
        <v>0</v>
      </c>
      <c r="F33" s="16">
        <v>0</v>
      </c>
      <c r="G33" s="5">
        <v>0</v>
      </c>
      <c r="H33" s="6">
        <v>0</v>
      </c>
    </row>
    <row r="34" spans="1:8" ht="47.25" x14ac:dyDescent="0.25">
      <c r="A34" s="39" t="s">
        <v>45</v>
      </c>
      <c r="B34" s="44" t="s">
        <v>13</v>
      </c>
      <c r="C34" s="60">
        <v>7</v>
      </c>
      <c r="D34" s="6">
        <v>7</v>
      </c>
      <c r="E34" s="6">
        <f t="shared" si="0"/>
        <v>100</v>
      </c>
      <c r="F34" s="60">
        <v>364</v>
      </c>
      <c r="G34" s="6">
        <v>338</v>
      </c>
      <c r="H34" s="6">
        <f t="shared" si="2"/>
        <v>92.857142857142861</v>
      </c>
    </row>
    <row r="35" spans="1:8" ht="31.5" x14ac:dyDescent="0.25">
      <c r="A35" s="39" t="s">
        <v>46</v>
      </c>
      <c r="B35" s="45" t="s">
        <v>14</v>
      </c>
      <c r="C35" s="60">
        <v>0</v>
      </c>
      <c r="D35" s="6">
        <v>3</v>
      </c>
      <c r="E35" s="6">
        <v>0</v>
      </c>
      <c r="F35" s="60">
        <v>0</v>
      </c>
      <c r="G35" s="6">
        <v>128</v>
      </c>
      <c r="H35" s="6">
        <v>0</v>
      </c>
    </row>
    <row r="36" spans="1:8" ht="31.5" x14ac:dyDescent="0.25">
      <c r="A36" s="39" t="s">
        <v>47</v>
      </c>
      <c r="B36" s="41" t="s">
        <v>15</v>
      </c>
      <c r="C36" s="18">
        <v>0</v>
      </c>
      <c r="D36" s="5">
        <v>0</v>
      </c>
      <c r="E36" s="6">
        <v>0</v>
      </c>
      <c r="F36" s="18">
        <v>0</v>
      </c>
      <c r="G36" s="5">
        <v>0</v>
      </c>
      <c r="H36" s="6">
        <v>0</v>
      </c>
    </row>
    <row r="37" spans="1:8" ht="78.75" x14ac:dyDescent="0.25">
      <c r="A37" s="39" t="s">
        <v>48</v>
      </c>
      <c r="B37" s="45" t="s">
        <v>16</v>
      </c>
      <c r="C37" s="60">
        <v>0</v>
      </c>
      <c r="D37" s="6">
        <v>3</v>
      </c>
      <c r="E37" s="6">
        <v>0</v>
      </c>
      <c r="F37" s="60">
        <v>0</v>
      </c>
      <c r="G37" s="6">
        <v>33</v>
      </c>
      <c r="H37" s="6">
        <v>0</v>
      </c>
    </row>
    <row r="38" spans="1:8" x14ac:dyDescent="0.25">
      <c r="A38" s="39" t="s">
        <v>50</v>
      </c>
      <c r="B38" s="46" t="s">
        <v>49</v>
      </c>
      <c r="C38" s="4">
        <v>7</v>
      </c>
      <c r="D38" s="8">
        <v>7</v>
      </c>
      <c r="E38" s="8">
        <f t="shared" si="0"/>
        <v>100</v>
      </c>
      <c r="F38" s="31">
        <f>SUM(F39:F41)</f>
        <v>84</v>
      </c>
      <c r="G38" s="33">
        <f>SUM(G40)</f>
        <v>84</v>
      </c>
      <c r="H38" s="8">
        <f t="shared" si="2"/>
        <v>100</v>
      </c>
    </row>
    <row r="39" spans="1:8" ht="47.25" x14ac:dyDescent="0.25">
      <c r="A39" s="39" t="s">
        <v>51</v>
      </c>
      <c r="B39" s="36" t="s">
        <v>17</v>
      </c>
      <c r="C39" s="59">
        <v>0</v>
      </c>
      <c r="D39" s="5">
        <v>0</v>
      </c>
      <c r="E39" s="6">
        <v>0</v>
      </c>
      <c r="F39" s="1">
        <v>0</v>
      </c>
      <c r="G39" s="5">
        <v>0</v>
      </c>
      <c r="H39" s="6">
        <v>0</v>
      </c>
    </row>
    <row r="40" spans="1:8" x14ac:dyDescent="0.25">
      <c r="A40" s="39" t="s">
        <v>52</v>
      </c>
      <c r="B40" s="47" t="s">
        <v>18</v>
      </c>
      <c r="C40" s="18">
        <v>7</v>
      </c>
      <c r="D40" s="6">
        <v>7</v>
      </c>
      <c r="E40" s="6">
        <f t="shared" si="0"/>
        <v>100</v>
      </c>
      <c r="F40" s="60">
        <v>84</v>
      </c>
      <c r="G40" s="6">
        <v>84</v>
      </c>
      <c r="H40" s="6">
        <f t="shared" si="2"/>
        <v>100</v>
      </c>
    </row>
    <row r="41" spans="1:8" ht="47.25" x14ac:dyDescent="0.25">
      <c r="A41" s="39" t="s">
        <v>53</v>
      </c>
      <c r="B41" s="48" t="s">
        <v>19</v>
      </c>
      <c r="C41" s="1">
        <v>0</v>
      </c>
      <c r="D41" s="5">
        <v>0</v>
      </c>
      <c r="E41" s="6">
        <v>0</v>
      </c>
      <c r="F41" s="1">
        <v>0</v>
      </c>
      <c r="G41" s="5">
        <v>0</v>
      </c>
      <c r="H41" s="6">
        <v>0</v>
      </c>
    </row>
    <row r="42" spans="1:8" x14ac:dyDescent="0.25">
      <c r="A42" s="39" t="s">
        <v>58</v>
      </c>
      <c r="B42" s="30" t="s">
        <v>54</v>
      </c>
      <c r="C42" s="31">
        <v>7</v>
      </c>
      <c r="D42" s="33">
        <v>9</v>
      </c>
      <c r="E42" s="8">
        <f t="shared" si="0"/>
        <v>128.57142857142858</v>
      </c>
      <c r="F42" s="31">
        <f>SUM(F43:F47)</f>
        <v>28</v>
      </c>
      <c r="G42" s="31">
        <f>SUM(G43:G47)</f>
        <v>27</v>
      </c>
      <c r="H42" s="8">
        <f t="shared" si="2"/>
        <v>96.428571428571431</v>
      </c>
    </row>
    <row r="43" spans="1:8" ht="78.75" x14ac:dyDescent="0.25">
      <c r="A43" s="39" t="s">
        <v>59</v>
      </c>
      <c r="B43" s="48" t="s">
        <v>20</v>
      </c>
      <c r="C43" s="1">
        <v>0</v>
      </c>
      <c r="D43" s="1">
        <v>0</v>
      </c>
      <c r="E43" s="1">
        <v>0</v>
      </c>
      <c r="F43" s="1">
        <v>0</v>
      </c>
      <c r="G43" s="5">
        <v>0</v>
      </c>
      <c r="H43" s="6">
        <v>0</v>
      </c>
    </row>
    <row r="44" spans="1:8" ht="78.75" x14ac:dyDescent="0.25">
      <c r="A44" s="39" t="s">
        <v>60</v>
      </c>
      <c r="B44" s="48" t="s">
        <v>21</v>
      </c>
      <c r="C44" s="1">
        <v>0</v>
      </c>
      <c r="D44" s="1">
        <v>0</v>
      </c>
      <c r="E44" s="1">
        <v>0</v>
      </c>
      <c r="F44" s="1">
        <v>0</v>
      </c>
      <c r="G44" s="5">
        <v>0</v>
      </c>
      <c r="H44" s="6">
        <v>0</v>
      </c>
    </row>
    <row r="45" spans="1:8" ht="31.5" x14ac:dyDescent="0.25">
      <c r="A45" s="39" t="s">
        <v>61</v>
      </c>
      <c r="B45" s="48" t="s">
        <v>22</v>
      </c>
      <c r="C45" s="1">
        <v>0</v>
      </c>
      <c r="D45" s="1">
        <v>0</v>
      </c>
      <c r="E45" s="1">
        <v>0</v>
      </c>
      <c r="F45" s="1">
        <v>0</v>
      </c>
      <c r="G45" s="5">
        <v>0</v>
      </c>
      <c r="H45" s="6">
        <v>0</v>
      </c>
    </row>
    <row r="46" spans="1:8" ht="31.5" x14ac:dyDescent="0.25">
      <c r="A46" s="39" t="s">
        <v>62</v>
      </c>
      <c r="B46" s="49" t="s">
        <v>23</v>
      </c>
      <c r="C46" s="1">
        <v>7</v>
      </c>
      <c r="D46" s="38">
        <v>9</v>
      </c>
      <c r="E46" s="6">
        <f t="shared" si="0"/>
        <v>128.57142857142858</v>
      </c>
      <c r="F46" s="1">
        <v>14</v>
      </c>
      <c r="G46" s="6">
        <v>14</v>
      </c>
      <c r="H46" s="6">
        <f t="shared" si="2"/>
        <v>100</v>
      </c>
    </row>
    <row r="47" spans="1:8" ht="31.5" x14ac:dyDescent="0.25">
      <c r="A47" s="39" t="s">
        <v>63</v>
      </c>
      <c r="B47" s="34" t="s">
        <v>24</v>
      </c>
      <c r="C47" s="1">
        <v>7</v>
      </c>
      <c r="D47" s="38">
        <v>9</v>
      </c>
      <c r="E47" s="6">
        <f t="shared" si="0"/>
        <v>128.57142857142858</v>
      </c>
      <c r="F47" s="1">
        <v>14</v>
      </c>
      <c r="G47" s="6">
        <v>13</v>
      </c>
      <c r="H47" s="6">
        <f t="shared" si="2"/>
        <v>92.857142857142861</v>
      </c>
    </row>
    <row r="48" spans="1:8" x14ac:dyDescent="0.25">
      <c r="A48" s="39" t="s">
        <v>64</v>
      </c>
      <c r="B48" s="30" t="s">
        <v>55</v>
      </c>
      <c r="C48" s="31">
        <f>SUM(C49:C51)</f>
        <v>0</v>
      </c>
      <c r="D48" s="31">
        <f>SUM(D49:D51)</f>
        <v>0</v>
      </c>
      <c r="E48" s="8">
        <v>0</v>
      </c>
      <c r="F48" s="31">
        <f>SUM(F49:F51)</f>
        <v>0</v>
      </c>
      <c r="G48" s="31">
        <f>SUM(G49:G51)</f>
        <v>0</v>
      </c>
      <c r="H48" s="8">
        <v>0</v>
      </c>
    </row>
    <row r="49" spans="1:8" ht="47.25" x14ac:dyDescent="0.25">
      <c r="A49" s="39" t="s">
        <v>65</v>
      </c>
      <c r="B49" s="41" t="s">
        <v>25</v>
      </c>
      <c r="C49" s="1">
        <v>0</v>
      </c>
      <c r="D49" s="1">
        <v>0</v>
      </c>
      <c r="E49" s="6">
        <v>0</v>
      </c>
      <c r="F49" s="1">
        <v>0</v>
      </c>
      <c r="G49" s="5">
        <v>0</v>
      </c>
      <c r="H49" s="6">
        <v>0</v>
      </c>
    </row>
    <row r="50" spans="1:8" x14ac:dyDescent="0.25">
      <c r="A50" s="39" t="s">
        <v>66</v>
      </c>
      <c r="B50" s="41" t="s">
        <v>26</v>
      </c>
      <c r="C50" s="1">
        <v>0</v>
      </c>
      <c r="D50" s="1">
        <v>0</v>
      </c>
      <c r="E50" s="6">
        <v>0</v>
      </c>
      <c r="F50" s="1">
        <v>0</v>
      </c>
      <c r="G50" s="5">
        <v>0</v>
      </c>
      <c r="H50" s="6">
        <v>0</v>
      </c>
    </row>
    <row r="51" spans="1:8" ht="63" x14ac:dyDescent="0.25">
      <c r="A51" s="39" t="s">
        <v>67</v>
      </c>
      <c r="B51" s="41" t="s">
        <v>27</v>
      </c>
      <c r="C51" s="1">
        <v>0</v>
      </c>
      <c r="D51" s="1">
        <v>0</v>
      </c>
      <c r="E51" s="6">
        <v>0</v>
      </c>
      <c r="F51" s="1">
        <v>0</v>
      </c>
      <c r="G51" s="5">
        <v>0</v>
      </c>
      <c r="H51" s="6">
        <v>0</v>
      </c>
    </row>
    <row r="52" spans="1:8" x14ac:dyDescent="0.25">
      <c r="A52" s="39" t="s">
        <v>68</v>
      </c>
      <c r="B52" s="30" t="s">
        <v>56</v>
      </c>
      <c r="C52" s="4">
        <v>2</v>
      </c>
      <c r="D52" s="8">
        <v>3</v>
      </c>
      <c r="E52" s="8">
        <f t="shared" si="0"/>
        <v>150</v>
      </c>
      <c r="F52" s="31">
        <f>SUM(F53:F55)</f>
        <v>8</v>
      </c>
      <c r="G52" s="31">
        <f>SUM(G55)</f>
        <v>35</v>
      </c>
      <c r="H52" s="8">
        <f t="shared" si="2"/>
        <v>437.5</v>
      </c>
    </row>
    <row r="53" spans="1:8" ht="47.25" x14ac:dyDescent="0.25">
      <c r="A53" s="39" t="s">
        <v>69</v>
      </c>
      <c r="B53" s="48" t="s">
        <v>28</v>
      </c>
      <c r="C53" s="16">
        <v>0</v>
      </c>
      <c r="D53" s="5">
        <v>0</v>
      </c>
      <c r="E53" s="6">
        <v>0</v>
      </c>
      <c r="F53" s="1">
        <v>0</v>
      </c>
      <c r="G53" s="5">
        <v>0</v>
      </c>
      <c r="H53" s="6">
        <v>0</v>
      </c>
    </row>
    <row r="54" spans="1:8" ht="31.5" x14ac:dyDescent="0.25">
      <c r="A54" s="39" t="s">
        <v>70</v>
      </c>
      <c r="B54" s="36" t="s">
        <v>29</v>
      </c>
      <c r="C54" s="18">
        <v>0</v>
      </c>
      <c r="D54" s="5">
        <v>0</v>
      </c>
      <c r="E54" s="6">
        <v>0</v>
      </c>
      <c r="F54" s="1">
        <v>0</v>
      </c>
      <c r="G54" s="5">
        <v>0</v>
      </c>
      <c r="H54" s="6">
        <v>0</v>
      </c>
    </row>
    <row r="55" spans="1:8" ht="31.5" x14ac:dyDescent="0.25">
      <c r="A55" s="39" t="s">
        <v>71</v>
      </c>
      <c r="B55" s="48" t="s">
        <v>30</v>
      </c>
      <c r="C55" s="60">
        <v>2</v>
      </c>
      <c r="D55" s="6">
        <v>3</v>
      </c>
      <c r="E55" s="6">
        <f t="shared" si="0"/>
        <v>150</v>
      </c>
      <c r="F55" s="60">
        <v>8</v>
      </c>
      <c r="G55" s="6">
        <v>35</v>
      </c>
      <c r="H55" s="6">
        <f t="shared" si="2"/>
        <v>437.5</v>
      </c>
    </row>
    <row r="56" spans="1:8" ht="63" x14ac:dyDescent="0.25">
      <c r="A56" s="39" t="s">
        <v>72</v>
      </c>
      <c r="B56" s="50" t="s">
        <v>57</v>
      </c>
      <c r="C56" s="64">
        <v>7</v>
      </c>
      <c r="D56" s="8">
        <v>8</v>
      </c>
      <c r="E56" s="8">
        <f t="shared" si="0"/>
        <v>114.28571428571429</v>
      </c>
      <c r="F56" s="4">
        <f>SUM(F57:F60)</f>
        <v>216</v>
      </c>
      <c r="G56" s="4">
        <f>SUM(G57:G60)</f>
        <v>203</v>
      </c>
      <c r="H56" s="8">
        <f t="shared" si="2"/>
        <v>93.981481481481481</v>
      </c>
    </row>
    <row r="57" spans="1:8" ht="47.25" x14ac:dyDescent="0.25">
      <c r="A57" s="39" t="s">
        <v>73</v>
      </c>
      <c r="B57" s="41" t="s">
        <v>31</v>
      </c>
      <c r="C57" s="21">
        <v>2</v>
      </c>
      <c r="D57" s="6">
        <v>2</v>
      </c>
      <c r="E57" s="6">
        <f t="shared" si="0"/>
        <v>100</v>
      </c>
      <c r="F57" s="60">
        <v>48</v>
      </c>
      <c r="G57" s="6">
        <v>48</v>
      </c>
      <c r="H57" s="6">
        <f t="shared" si="2"/>
        <v>100</v>
      </c>
    </row>
    <row r="58" spans="1:8" ht="31.5" x14ac:dyDescent="0.25">
      <c r="A58" s="39" t="s">
        <v>74</v>
      </c>
      <c r="B58" s="41" t="s">
        <v>32</v>
      </c>
      <c r="C58" s="5">
        <v>0</v>
      </c>
      <c r="D58" s="5">
        <v>0</v>
      </c>
      <c r="E58" s="6">
        <v>0</v>
      </c>
      <c r="F58" s="1">
        <v>0</v>
      </c>
      <c r="G58" s="5">
        <v>0</v>
      </c>
      <c r="H58" s="6">
        <v>0</v>
      </c>
    </row>
    <row r="59" spans="1:8" ht="31.5" x14ac:dyDescent="0.25">
      <c r="A59" s="39" t="s">
        <v>75</v>
      </c>
      <c r="B59" s="41" t="s">
        <v>33</v>
      </c>
      <c r="C59" s="21">
        <v>7</v>
      </c>
      <c r="D59" s="6">
        <v>8</v>
      </c>
      <c r="E59" s="6">
        <f t="shared" si="0"/>
        <v>114.28571428571429</v>
      </c>
      <c r="F59" s="60">
        <v>168</v>
      </c>
      <c r="G59" s="6">
        <v>155</v>
      </c>
      <c r="H59" s="6">
        <f t="shared" si="2"/>
        <v>92.261904761904759</v>
      </c>
    </row>
    <row r="60" spans="1:8" ht="31.5" x14ac:dyDescent="0.25">
      <c r="A60" s="39" t="s">
        <v>76</v>
      </c>
      <c r="B60" s="41" t="s">
        <v>34</v>
      </c>
      <c r="C60" s="18">
        <v>0</v>
      </c>
      <c r="D60" s="5">
        <v>0</v>
      </c>
      <c r="E60" s="6">
        <v>0</v>
      </c>
      <c r="F60" s="1">
        <v>0</v>
      </c>
      <c r="G60" s="5">
        <v>0</v>
      </c>
      <c r="H60" s="6">
        <v>0</v>
      </c>
    </row>
    <row r="61" spans="1:8" x14ac:dyDescent="0.25">
      <c r="A61" s="39"/>
      <c r="B61" s="51" t="s">
        <v>115</v>
      </c>
      <c r="C61" s="5"/>
      <c r="D61" s="5"/>
      <c r="E61" s="61"/>
      <c r="F61" s="52">
        <f>SUM(F19,F31,F38,F42,F48,F52,F56)</f>
        <v>5068</v>
      </c>
      <c r="G61" s="62">
        <f>SUM(G19,G31,G38,G42,G48,G52,G56)</f>
        <v>4710</v>
      </c>
      <c r="H61" s="8">
        <f t="shared" si="2"/>
        <v>92.936069455406468</v>
      </c>
    </row>
  </sheetData>
  <mergeCells count="18"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  <mergeCell ref="A12:H12"/>
    <mergeCell ref="A14:H14"/>
    <mergeCell ref="A16:A18"/>
    <mergeCell ref="B16:B18"/>
    <mergeCell ref="C16:H16"/>
    <mergeCell ref="C17:E17"/>
    <mergeCell ref="F17:H17"/>
  </mergeCells>
  <pageMargins left="0.70866141732283472" right="0.70866141732283472" top="0.35433070866141736" bottom="0.35433070866141736" header="0.31496062992125984" footer="0.31496062992125984"/>
  <pageSetup paperSize="9" scale="6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23"/>
  <sheetViews>
    <sheetView topLeftCell="A7" workbookViewId="0">
      <selection activeCell="L23" sqref="L23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7"/>
      <c r="D1" s="19"/>
      <c r="E1" s="2"/>
      <c r="G1" s="19" t="s">
        <v>96</v>
      </c>
      <c r="H1" s="2"/>
    </row>
    <row r="2" spans="1:8" x14ac:dyDescent="0.25">
      <c r="C2" s="19"/>
      <c r="D2" s="109"/>
      <c r="E2" s="109"/>
      <c r="G2" s="109" t="s">
        <v>97</v>
      </c>
      <c r="H2" s="109"/>
    </row>
    <row r="3" spans="1:8" x14ac:dyDescent="0.25">
      <c r="C3" s="2"/>
      <c r="D3" s="109"/>
      <c r="E3" s="109"/>
      <c r="G3" s="109" t="s">
        <v>98</v>
      </c>
      <c r="H3" s="109"/>
    </row>
    <row r="4" spans="1:8" x14ac:dyDescent="0.25">
      <c r="C4" s="2"/>
      <c r="D4" s="109"/>
      <c r="E4" s="109"/>
      <c r="G4" s="109" t="s">
        <v>99</v>
      </c>
      <c r="H4" s="109"/>
    </row>
    <row r="5" spans="1:8" x14ac:dyDescent="0.25">
      <c r="C5" s="2"/>
      <c r="D5" s="109"/>
      <c r="E5" s="109"/>
      <c r="G5" s="109" t="s">
        <v>100</v>
      </c>
      <c r="H5" s="109"/>
    </row>
    <row r="6" spans="1:8" x14ac:dyDescent="0.25">
      <c r="C6" s="2"/>
      <c r="D6" s="2"/>
      <c r="E6" s="2"/>
    </row>
    <row r="7" spans="1:8" x14ac:dyDescent="0.25">
      <c r="A7" s="108" t="s">
        <v>101</v>
      </c>
      <c r="B7" s="110"/>
      <c r="C7" s="110"/>
      <c r="D7" s="110"/>
      <c r="E7" s="110"/>
      <c r="F7" s="110"/>
      <c r="G7" s="110"/>
      <c r="H7" s="110"/>
    </row>
    <row r="8" spans="1:8" x14ac:dyDescent="0.25">
      <c r="A8" s="108" t="s">
        <v>102</v>
      </c>
      <c r="B8" s="110"/>
      <c r="C8" s="110"/>
      <c r="D8" s="110"/>
      <c r="E8" s="110"/>
      <c r="F8" s="110"/>
      <c r="G8" s="110"/>
      <c r="H8" s="110"/>
    </row>
    <row r="9" spans="1:8" x14ac:dyDescent="0.25">
      <c r="A9" s="20"/>
      <c r="B9" s="22"/>
      <c r="C9" s="22"/>
      <c r="D9" s="22"/>
      <c r="E9" s="22"/>
      <c r="F9" s="22"/>
      <c r="G9" s="22"/>
      <c r="H9" s="22"/>
    </row>
    <row r="10" spans="1:8" x14ac:dyDescent="0.25">
      <c r="A10" s="111" t="s">
        <v>103</v>
      </c>
      <c r="B10" s="112"/>
      <c r="C10" s="112"/>
      <c r="D10" s="112"/>
      <c r="E10" s="112"/>
      <c r="F10" s="112"/>
      <c r="G10" s="112"/>
      <c r="H10" s="112"/>
    </row>
    <row r="11" spans="1:8" x14ac:dyDescent="0.25">
      <c r="A11" s="108" t="s">
        <v>104</v>
      </c>
      <c r="B11" s="108"/>
      <c r="C11" s="108"/>
      <c r="D11" s="108"/>
      <c r="E11" s="108"/>
      <c r="F11" s="108"/>
      <c r="G11" s="108"/>
      <c r="H11" s="108"/>
    </row>
    <row r="12" spans="1:8" x14ac:dyDescent="0.25">
      <c r="A12" s="20"/>
      <c r="B12" s="20"/>
      <c r="C12" s="20"/>
      <c r="D12" s="20"/>
      <c r="E12" s="20"/>
      <c r="F12" s="20"/>
      <c r="G12" s="20"/>
      <c r="H12" s="20"/>
    </row>
    <row r="13" spans="1:8" x14ac:dyDescent="0.25">
      <c r="A13" s="96" t="s">
        <v>116</v>
      </c>
      <c r="B13" s="96"/>
      <c r="C13" s="96"/>
      <c r="D13" s="96"/>
      <c r="E13" s="96"/>
      <c r="F13" s="96"/>
      <c r="G13" s="96"/>
      <c r="H13" s="96"/>
    </row>
    <row r="14" spans="1:8" x14ac:dyDescent="0.25">
      <c r="C14" s="2"/>
      <c r="D14" s="2"/>
      <c r="E14" s="2"/>
    </row>
    <row r="15" spans="1:8" ht="38.25" customHeight="1" x14ac:dyDescent="0.25">
      <c r="A15" s="97" t="s">
        <v>0</v>
      </c>
      <c r="B15" s="97" t="s">
        <v>106</v>
      </c>
      <c r="C15" s="102" t="s">
        <v>119</v>
      </c>
      <c r="D15" s="103"/>
      <c r="E15" s="103"/>
      <c r="F15" s="103"/>
      <c r="G15" s="103"/>
      <c r="H15" s="104"/>
    </row>
    <row r="16" spans="1:8" x14ac:dyDescent="0.25">
      <c r="A16" s="98"/>
      <c r="B16" s="100"/>
      <c r="C16" s="105" t="s">
        <v>108</v>
      </c>
      <c r="D16" s="106"/>
      <c r="E16" s="107"/>
      <c r="F16" s="105" t="s">
        <v>109</v>
      </c>
      <c r="G16" s="106"/>
      <c r="H16" s="107"/>
    </row>
    <row r="17" spans="1:8" ht="71.25" customHeight="1" x14ac:dyDescent="0.25">
      <c r="A17" s="99"/>
      <c r="B17" s="101"/>
      <c r="C17" s="3" t="s">
        <v>110</v>
      </c>
      <c r="D17" s="3" t="s">
        <v>111</v>
      </c>
      <c r="E17" s="3" t="s">
        <v>112</v>
      </c>
      <c r="F17" s="3" t="s">
        <v>113</v>
      </c>
      <c r="G17" s="3" t="s">
        <v>114</v>
      </c>
      <c r="H17" s="3" t="s">
        <v>112</v>
      </c>
    </row>
    <row r="18" spans="1:8" x14ac:dyDescent="0.25">
      <c r="A18" s="11">
        <v>1</v>
      </c>
      <c r="B18" s="12" t="s">
        <v>95</v>
      </c>
      <c r="C18" s="4">
        <v>1</v>
      </c>
      <c r="D18" s="4">
        <v>1</v>
      </c>
      <c r="E18" s="4">
        <v>100</v>
      </c>
      <c r="F18" s="4">
        <f>SUM(F19:F20)</f>
        <v>80</v>
      </c>
      <c r="G18" s="4">
        <f>SUM(G19:G20)</f>
        <v>80</v>
      </c>
      <c r="H18" s="8">
        <f>G18*100/F18</f>
        <v>100</v>
      </c>
    </row>
    <row r="19" spans="1:8" ht="31.5" x14ac:dyDescent="0.25">
      <c r="A19" s="13" t="s">
        <v>2</v>
      </c>
      <c r="B19" s="14" t="s">
        <v>90</v>
      </c>
      <c r="C19" s="5">
        <v>1</v>
      </c>
      <c r="D19" s="5">
        <v>1</v>
      </c>
      <c r="E19" s="5">
        <v>100</v>
      </c>
      <c r="F19" s="1">
        <v>40</v>
      </c>
      <c r="G19" s="5">
        <v>40</v>
      </c>
      <c r="H19" s="6">
        <f t="shared" ref="H19:H20" si="0">G19*100/F19</f>
        <v>100</v>
      </c>
    </row>
    <row r="20" spans="1:8" ht="31.5" x14ac:dyDescent="0.25">
      <c r="A20" s="13" t="s">
        <v>3</v>
      </c>
      <c r="B20" s="14" t="s">
        <v>91</v>
      </c>
      <c r="C20" s="5">
        <v>1</v>
      </c>
      <c r="D20" s="5">
        <v>1</v>
      </c>
      <c r="E20" s="5">
        <v>100</v>
      </c>
      <c r="F20" s="1">
        <v>40</v>
      </c>
      <c r="G20" s="5">
        <v>40</v>
      </c>
      <c r="H20" s="6">
        <f t="shared" si="0"/>
        <v>100</v>
      </c>
    </row>
    <row r="21" spans="1:8" x14ac:dyDescent="0.25">
      <c r="A21" s="13" t="s">
        <v>36</v>
      </c>
      <c r="B21" s="15" t="s">
        <v>92</v>
      </c>
      <c r="C21" s="5">
        <v>0</v>
      </c>
      <c r="D21" s="5">
        <v>0</v>
      </c>
      <c r="E21" s="5">
        <v>0</v>
      </c>
      <c r="F21" s="1">
        <v>0</v>
      </c>
      <c r="G21" s="5">
        <v>0</v>
      </c>
      <c r="H21" s="6">
        <v>0</v>
      </c>
    </row>
    <row r="22" spans="1:8" ht="47.25" x14ac:dyDescent="0.25">
      <c r="A22" s="13" t="s">
        <v>37</v>
      </c>
      <c r="B22" s="14" t="s">
        <v>93</v>
      </c>
      <c r="C22" s="5">
        <v>0</v>
      </c>
      <c r="D22" s="5">
        <v>0</v>
      </c>
      <c r="E22" s="5">
        <v>0</v>
      </c>
      <c r="F22" s="1">
        <v>0</v>
      </c>
      <c r="G22" s="5">
        <v>0</v>
      </c>
      <c r="H22" s="6">
        <v>0</v>
      </c>
    </row>
    <row r="23" spans="1:8" ht="47.25" x14ac:dyDescent="0.25">
      <c r="A23" s="13" t="s">
        <v>38</v>
      </c>
      <c r="B23" s="14" t="s">
        <v>94</v>
      </c>
      <c r="C23" s="5">
        <v>0</v>
      </c>
      <c r="D23" s="5">
        <v>0</v>
      </c>
      <c r="E23" s="5">
        <v>0</v>
      </c>
      <c r="F23" s="1">
        <v>0</v>
      </c>
      <c r="G23" s="5">
        <v>0</v>
      </c>
      <c r="H23" s="6">
        <v>0</v>
      </c>
    </row>
  </sheetData>
  <mergeCells count="18">
    <mergeCell ref="D2:E2"/>
    <mergeCell ref="G2:H2"/>
    <mergeCell ref="D3:E3"/>
    <mergeCell ref="G3:H3"/>
    <mergeCell ref="D4:E4"/>
    <mergeCell ref="G4:H4"/>
    <mergeCell ref="D5:E5"/>
    <mergeCell ref="G5:H5"/>
    <mergeCell ref="A7:H7"/>
    <mergeCell ref="A8:H8"/>
    <mergeCell ref="A10:H10"/>
    <mergeCell ref="A11:H11"/>
    <mergeCell ref="A13:H13"/>
    <mergeCell ref="A15:A17"/>
    <mergeCell ref="B15:B17"/>
    <mergeCell ref="C15:H15"/>
    <mergeCell ref="C16:E16"/>
    <mergeCell ref="F16:H16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стационар</vt:lpstr>
      <vt:lpstr>полустационар частичная утрата</vt:lpstr>
      <vt:lpstr>полустационар молодые инв</vt:lpstr>
      <vt:lpstr>полуст. наличие в семье инв.</vt:lpstr>
      <vt:lpstr>на дому частичая утрата</vt:lpstr>
      <vt:lpstr>на дому полная утрата</vt:lpstr>
      <vt:lpstr>на дому наличие в семье инв.</vt:lpstr>
      <vt:lpstr>ср.усл. отсутств.средств к суще</vt:lpstr>
      <vt:lpstr>'на дому частичая утрата'!Область_печати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Сазонова</dc:creator>
  <cp:lastModifiedBy>admin</cp:lastModifiedBy>
  <cp:lastPrinted>2023-12-28T11:51:07Z</cp:lastPrinted>
  <dcterms:created xsi:type="dcterms:W3CDTF">2016-05-12T09:53:58Z</dcterms:created>
  <dcterms:modified xsi:type="dcterms:W3CDTF">2024-01-09T07:49:48Z</dcterms:modified>
</cp:coreProperties>
</file>